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22262ca8feb0392/01-Dokumente/03_Catering und Event/"/>
    </mc:Choice>
  </mc:AlternateContent>
  <xr:revisionPtr revIDLastSave="16" documentId="8_{5D4747AB-D6F2-4C9E-9F3D-20B2C07CD2A5}" xr6:coauthVersionLast="47" xr6:coauthVersionMax="47" xr10:uidLastSave="{1212CB21-59C6-4272-BD1F-4E83505BA1E4}"/>
  <bookViews>
    <workbookView xWindow="-120" yWindow="-120" windowWidth="29040" windowHeight="15720" tabRatio="737" xr2:uid="{00000000-000D-0000-FFFF-FFFF00000000}"/>
  </bookViews>
  <sheets>
    <sheet name="Apero Angebot" sheetId="9" r:id="rId1"/>
    <sheet name="Getränke Serviert" sheetId="12" r:id="rId2"/>
    <sheet name="Getränke Abholpreis" sheetId="11" r:id="rId3"/>
    <sheet name="Rechnung Getränke Serviert" sheetId="10" state="hidden" r:id="rId4"/>
    <sheet name="Rechnung Getränke Abholpreis" sheetId="13" state="hidden" r:id="rId5"/>
  </sheets>
  <definedNames>
    <definedName name="_xlnm.Print_Area" localSheetId="0">'Apero Angebot'!$A$1:$H$86</definedName>
    <definedName name="_xlnm.Print_Area" localSheetId="2">'Getränke Abholpreis'!$A$1:$H$55</definedName>
    <definedName name="_xlnm.Print_Area" localSheetId="1">'Getränke Serviert'!$A$1:$H$55</definedName>
    <definedName name="_xlnm.Print_Area" localSheetId="4">'Rechnung Getränke Abholpreis'!$A$1:$H$103</definedName>
    <definedName name="_xlnm.Print_Area" localSheetId="3">'Rechnung Getränke Serviert'!$A$1:$H$103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13" l="1"/>
  <c r="I83" i="13"/>
  <c r="I84" i="13"/>
  <c r="I85" i="13"/>
  <c r="I86" i="13"/>
  <c r="I87" i="13"/>
  <c r="I81" i="13"/>
  <c r="I74" i="13"/>
  <c r="I73" i="13"/>
  <c r="I74" i="10"/>
  <c r="I73" i="10"/>
  <c r="I82" i="10"/>
  <c r="I83" i="10"/>
  <c r="I84" i="10"/>
  <c r="I85" i="10"/>
  <c r="I86" i="10"/>
  <c r="I87" i="10"/>
  <c r="I81" i="10"/>
  <c r="H31" i="12"/>
  <c r="B82" i="13"/>
  <c r="B83" i="13"/>
  <c r="H83" i="13" s="1"/>
  <c r="B84" i="13"/>
  <c r="H84" i="13" s="1"/>
  <c r="B85" i="13"/>
  <c r="H85" i="13" s="1"/>
  <c r="B86" i="13"/>
  <c r="H86" i="13" s="1"/>
  <c r="B87" i="13"/>
  <c r="H87" i="13" s="1"/>
  <c r="B88" i="13"/>
  <c r="H88" i="13" s="1"/>
  <c r="I88" i="13" s="1"/>
  <c r="B89" i="13"/>
  <c r="H89" i="13" s="1"/>
  <c r="I89" i="13" s="1"/>
  <c r="B90" i="13"/>
  <c r="H90" i="13" s="1"/>
  <c r="I90" i="13" s="1"/>
  <c r="B91" i="13"/>
  <c r="H91" i="13" s="1"/>
  <c r="I91" i="13" s="1"/>
  <c r="B92" i="13"/>
  <c r="H92" i="13" s="1"/>
  <c r="I92" i="13" s="1"/>
  <c r="B93" i="13"/>
  <c r="B94" i="13"/>
  <c r="B95" i="13"/>
  <c r="H95" i="13" s="1"/>
  <c r="I95" i="13" s="1"/>
  <c r="B96" i="13"/>
  <c r="H96" i="13" s="1"/>
  <c r="I96" i="13" s="1"/>
  <c r="B81" i="13"/>
  <c r="H81" i="13" s="1"/>
  <c r="H94" i="13"/>
  <c r="I94" i="13" s="1"/>
  <c r="H93" i="13"/>
  <c r="I93" i="13" s="1"/>
  <c r="H82" i="13"/>
  <c r="I80" i="13"/>
  <c r="I79" i="13"/>
  <c r="E78" i="13"/>
  <c r="B78" i="13"/>
  <c r="H78" i="13" s="1"/>
  <c r="I78" i="13" s="1"/>
  <c r="E77" i="13"/>
  <c r="B77" i="13"/>
  <c r="H77" i="13" s="1"/>
  <c r="I77" i="13" s="1"/>
  <c r="E76" i="13"/>
  <c r="B76" i="13"/>
  <c r="E75" i="13"/>
  <c r="B75" i="13"/>
  <c r="H75" i="13" s="1"/>
  <c r="I75" i="13" s="1"/>
  <c r="B74" i="13"/>
  <c r="H74" i="13" s="1"/>
  <c r="B73" i="13"/>
  <c r="H73" i="13" s="1"/>
  <c r="I72" i="13"/>
  <c r="B72" i="13"/>
  <c r="I71" i="13"/>
  <c r="B71" i="13"/>
  <c r="I70" i="13"/>
  <c r="B70" i="13"/>
  <c r="B69" i="13"/>
  <c r="H69" i="13" s="1"/>
  <c r="I69" i="13" s="1"/>
  <c r="B68" i="13"/>
  <c r="H68" i="13" s="1"/>
  <c r="I68" i="13" s="1"/>
  <c r="I67" i="13"/>
  <c r="B67" i="13"/>
  <c r="I66" i="13"/>
  <c r="B66" i="13"/>
  <c r="I65" i="13"/>
  <c r="B65" i="13"/>
  <c r="B64" i="13"/>
  <c r="H64" i="13" s="1"/>
  <c r="I64" i="13" s="1"/>
  <c r="B63" i="13"/>
  <c r="H63" i="13" s="1"/>
  <c r="I63" i="13" s="1"/>
  <c r="B62" i="13"/>
  <c r="H62" i="13" s="1"/>
  <c r="I62" i="13" s="1"/>
  <c r="B61" i="13"/>
  <c r="H61" i="13" s="1"/>
  <c r="I61" i="13" s="1"/>
  <c r="B60" i="13"/>
  <c r="H60" i="13" s="1"/>
  <c r="I60" i="13" s="1"/>
  <c r="B59" i="13"/>
  <c r="H59" i="13" s="1"/>
  <c r="I59" i="13" s="1"/>
  <c r="B58" i="13"/>
  <c r="H58" i="13" s="1"/>
  <c r="I58" i="13" s="1"/>
  <c r="B57" i="13"/>
  <c r="H57" i="13" s="1"/>
  <c r="I57" i="13" s="1"/>
  <c r="B56" i="13"/>
  <c r="H56" i="13" s="1"/>
  <c r="I56" i="13" s="1"/>
  <c r="I55" i="13"/>
  <c r="B55" i="13"/>
  <c r="B54" i="13"/>
  <c r="H54" i="13" s="1"/>
  <c r="I54" i="13" s="1"/>
  <c r="B53" i="13"/>
  <c r="H53" i="13" s="1"/>
  <c r="I53" i="13" s="1"/>
  <c r="B52" i="13"/>
  <c r="H52" i="13" s="1"/>
  <c r="I52" i="13" s="1"/>
  <c r="B51" i="13"/>
  <c r="H51" i="13" s="1"/>
  <c r="I51" i="13" s="1"/>
  <c r="B50" i="13"/>
  <c r="H50" i="13" s="1"/>
  <c r="I50" i="13" s="1"/>
  <c r="I49" i="13"/>
  <c r="B49" i="13"/>
  <c r="I48" i="13"/>
  <c r="B48" i="13"/>
  <c r="B47" i="13"/>
  <c r="H47" i="13" s="1"/>
  <c r="I47" i="13" s="1"/>
  <c r="I46" i="13"/>
  <c r="B46" i="13"/>
  <c r="I45" i="13"/>
  <c r="B45" i="13"/>
  <c r="I44" i="13"/>
  <c r="B44" i="13"/>
  <c r="B43" i="13"/>
  <c r="H43" i="13" s="1"/>
  <c r="I43" i="13" s="1"/>
  <c r="I42" i="13"/>
  <c r="B42" i="13"/>
  <c r="B41" i="13"/>
  <c r="H41" i="13" s="1"/>
  <c r="I41" i="13" s="1"/>
  <c r="I40" i="13"/>
  <c r="B40" i="13"/>
  <c r="I39" i="13"/>
  <c r="B39" i="13"/>
  <c r="I38" i="13"/>
  <c r="B38" i="13"/>
  <c r="B37" i="13"/>
  <c r="H37" i="13" s="1"/>
  <c r="I37" i="13" s="1"/>
  <c r="I36" i="13"/>
  <c r="B36" i="13"/>
  <c r="B35" i="13"/>
  <c r="H35" i="13" s="1"/>
  <c r="I35" i="13" s="1"/>
  <c r="I34" i="13"/>
  <c r="B34" i="13"/>
  <c r="I33" i="13"/>
  <c r="B33" i="13"/>
  <c r="I32" i="13"/>
  <c r="B32" i="13"/>
  <c r="B31" i="13"/>
  <c r="H31" i="13" s="1"/>
  <c r="I32" i="10"/>
  <c r="I33" i="10"/>
  <c r="I34" i="10"/>
  <c r="I36" i="10"/>
  <c r="I38" i="10"/>
  <c r="I39" i="10"/>
  <c r="I40" i="10"/>
  <c r="I42" i="10"/>
  <c r="I44" i="10"/>
  <c r="I45" i="10"/>
  <c r="I46" i="10"/>
  <c r="I48" i="10"/>
  <c r="I49" i="10"/>
  <c r="I55" i="10"/>
  <c r="I65" i="10"/>
  <c r="I66" i="10"/>
  <c r="I67" i="10"/>
  <c r="I70" i="10"/>
  <c r="I71" i="10"/>
  <c r="I72" i="10"/>
  <c r="I79" i="10"/>
  <c r="I80" i="10"/>
  <c r="B82" i="10"/>
  <c r="H82" i="10" s="1"/>
  <c r="B83" i="10"/>
  <c r="H83" i="10" s="1"/>
  <c r="B84" i="10"/>
  <c r="H84" i="10" s="1"/>
  <c r="B85" i="10"/>
  <c r="H85" i="10" s="1"/>
  <c r="B86" i="10"/>
  <c r="H86" i="10" s="1"/>
  <c r="B87" i="10"/>
  <c r="H87" i="10" s="1"/>
  <c r="B88" i="10"/>
  <c r="H88" i="10" s="1"/>
  <c r="I88" i="10" s="1"/>
  <c r="B89" i="10"/>
  <c r="H89" i="10" s="1"/>
  <c r="I89" i="10" s="1"/>
  <c r="B90" i="10"/>
  <c r="H90" i="10" s="1"/>
  <c r="I90" i="10" s="1"/>
  <c r="B91" i="10"/>
  <c r="H91" i="10" s="1"/>
  <c r="I91" i="10" s="1"/>
  <c r="B92" i="10"/>
  <c r="H92" i="10" s="1"/>
  <c r="I92" i="10" s="1"/>
  <c r="B93" i="10"/>
  <c r="H93" i="10" s="1"/>
  <c r="I93" i="10" s="1"/>
  <c r="B94" i="10"/>
  <c r="H94" i="10" s="1"/>
  <c r="I94" i="10" s="1"/>
  <c r="B95" i="10"/>
  <c r="H95" i="10" s="1"/>
  <c r="I95" i="10" s="1"/>
  <c r="B96" i="10"/>
  <c r="H96" i="10" s="1"/>
  <c r="I96" i="10" s="1"/>
  <c r="B81" i="10"/>
  <c r="H81" i="10" s="1"/>
  <c r="E76" i="10"/>
  <c r="E77" i="10"/>
  <c r="E78" i="10"/>
  <c r="E75" i="10"/>
  <c r="B32" i="10"/>
  <c r="B33" i="10"/>
  <c r="B34" i="10"/>
  <c r="B35" i="10"/>
  <c r="H35" i="10" s="1"/>
  <c r="I35" i="10" s="1"/>
  <c r="B36" i="10"/>
  <c r="B37" i="10"/>
  <c r="H37" i="10" s="1"/>
  <c r="I37" i="10" s="1"/>
  <c r="B38" i="10"/>
  <c r="B39" i="10"/>
  <c r="B40" i="10"/>
  <c r="B41" i="10"/>
  <c r="H41" i="10" s="1"/>
  <c r="I41" i="10" s="1"/>
  <c r="B42" i="10"/>
  <c r="B43" i="10"/>
  <c r="H43" i="10" s="1"/>
  <c r="I43" i="10" s="1"/>
  <c r="B44" i="10"/>
  <c r="B45" i="10"/>
  <c r="B46" i="10"/>
  <c r="B47" i="10"/>
  <c r="H47" i="10" s="1"/>
  <c r="I47" i="10" s="1"/>
  <c r="B48" i="10"/>
  <c r="B49" i="10"/>
  <c r="B50" i="10"/>
  <c r="H50" i="10" s="1"/>
  <c r="I50" i="10" s="1"/>
  <c r="B51" i="10"/>
  <c r="H51" i="10" s="1"/>
  <c r="I51" i="10" s="1"/>
  <c r="B52" i="10"/>
  <c r="H52" i="10" s="1"/>
  <c r="I52" i="10" s="1"/>
  <c r="B53" i="10"/>
  <c r="H53" i="10" s="1"/>
  <c r="I53" i="10" s="1"/>
  <c r="B54" i="10"/>
  <c r="H54" i="10" s="1"/>
  <c r="I54" i="10" s="1"/>
  <c r="B55" i="10"/>
  <c r="B56" i="10"/>
  <c r="H56" i="10" s="1"/>
  <c r="I56" i="10" s="1"/>
  <c r="B57" i="10"/>
  <c r="H57" i="10" s="1"/>
  <c r="I57" i="10" s="1"/>
  <c r="B58" i="10"/>
  <c r="H58" i="10" s="1"/>
  <c r="I58" i="10" s="1"/>
  <c r="B59" i="10"/>
  <c r="H59" i="10" s="1"/>
  <c r="I59" i="10" s="1"/>
  <c r="B60" i="10"/>
  <c r="H60" i="10" s="1"/>
  <c r="I60" i="10" s="1"/>
  <c r="B61" i="10"/>
  <c r="H61" i="10" s="1"/>
  <c r="I61" i="10" s="1"/>
  <c r="B62" i="10"/>
  <c r="H62" i="10" s="1"/>
  <c r="I62" i="10" s="1"/>
  <c r="B63" i="10"/>
  <c r="H63" i="10" s="1"/>
  <c r="I63" i="10" s="1"/>
  <c r="B64" i="10"/>
  <c r="H64" i="10" s="1"/>
  <c r="I64" i="10" s="1"/>
  <c r="B65" i="10"/>
  <c r="B66" i="10"/>
  <c r="B67" i="10"/>
  <c r="B68" i="10"/>
  <c r="H68" i="10" s="1"/>
  <c r="I68" i="10" s="1"/>
  <c r="B69" i="10"/>
  <c r="H69" i="10" s="1"/>
  <c r="I69" i="10" s="1"/>
  <c r="B70" i="10"/>
  <c r="B71" i="10"/>
  <c r="B72" i="10"/>
  <c r="B73" i="10"/>
  <c r="H73" i="10" s="1"/>
  <c r="B74" i="10"/>
  <c r="H74" i="10" s="1"/>
  <c r="B75" i="10"/>
  <c r="B76" i="10"/>
  <c r="B77" i="10"/>
  <c r="B78" i="10"/>
  <c r="B31" i="10"/>
  <c r="H31" i="10" s="1"/>
  <c r="I31" i="10" s="1"/>
  <c r="H46" i="12"/>
  <c r="W46" i="12" s="1"/>
  <c r="H45" i="12"/>
  <c r="W45" i="12" s="1"/>
  <c r="H44" i="12"/>
  <c r="W44" i="12" s="1"/>
  <c r="H43" i="12"/>
  <c r="W43" i="12" s="1"/>
  <c r="H42" i="12"/>
  <c r="W42" i="12" s="1"/>
  <c r="H41" i="12"/>
  <c r="W41" i="12" s="1"/>
  <c r="H40" i="12"/>
  <c r="W40" i="12" s="1"/>
  <c r="H39" i="12"/>
  <c r="W39" i="12" s="1"/>
  <c r="H38" i="12"/>
  <c r="W38" i="12" s="1"/>
  <c r="H37" i="12"/>
  <c r="W37" i="12" s="1"/>
  <c r="H36" i="12"/>
  <c r="W36" i="12" s="1"/>
  <c r="H35" i="12"/>
  <c r="W35" i="12" s="1"/>
  <c r="H34" i="12"/>
  <c r="W34" i="12" s="1"/>
  <c r="H33" i="12"/>
  <c r="W33" i="12" s="1"/>
  <c r="H32" i="12"/>
  <c r="W32" i="12" s="1"/>
  <c r="H46" i="11"/>
  <c r="W46" i="11" s="1"/>
  <c r="H45" i="11"/>
  <c r="W45" i="11" s="1"/>
  <c r="H44" i="11"/>
  <c r="W44" i="11" s="1"/>
  <c r="H43" i="11"/>
  <c r="W43" i="11" s="1"/>
  <c r="H42" i="11"/>
  <c r="W42" i="11" s="1"/>
  <c r="H41" i="11"/>
  <c r="W41" i="11" s="1"/>
  <c r="H40" i="11"/>
  <c r="W40" i="11" s="1"/>
  <c r="H39" i="11"/>
  <c r="W39" i="11" s="1"/>
  <c r="H38" i="11"/>
  <c r="W38" i="11" s="1"/>
  <c r="H37" i="11"/>
  <c r="W37" i="11" s="1"/>
  <c r="H36" i="11"/>
  <c r="W36" i="11" s="1"/>
  <c r="H35" i="11"/>
  <c r="W35" i="11" s="1"/>
  <c r="H34" i="11"/>
  <c r="W34" i="11" s="1"/>
  <c r="H33" i="11"/>
  <c r="W33" i="11" s="1"/>
  <c r="H32" i="11"/>
  <c r="W32" i="11" s="1"/>
  <c r="H31" i="11"/>
  <c r="H78" i="9"/>
  <c r="W78" i="9" s="1"/>
  <c r="H80" i="9"/>
  <c r="H79" i="9"/>
  <c r="W38" i="9"/>
  <c r="H39" i="9"/>
  <c r="W39" i="9" s="1"/>
  <c r="W34" i="9"/>
  <c r="W35" i="9"/>
  <c r="W36" i="9"/>
  <c r="W40" i="9"/>
  <c r="W41" i="9"/>
  <c r="W42" i="9"/>
  <c r="W44" i="9"/>
  <c r="W46" i="9"/>
  <c r="W47" i="9"/>
  <c r="W48" i="9"/>
  <c r="W50" i="9"/>
  <c r="W51" i="9"/>
  <c r="W57" i="9"/>
  <c r="W67" i="9"/>
  <c r="W68" i="9"/>
  <c r="W69" i="9"/>
  <c r="W72" i="9"/>
  <c r="W73" i="9"/>
  <c r="W74" i="9"/>
  <c r="H77" i="9"/>
  <c r="W77" i="9" s="1"/>
  <c r="H76" i="9"/>
  <c r="W76" i="9" s="1"/>
  <c r="H75" i="9"/>
  <c r="W75" i="9" s="1"/>
  <c r="H71" i="9"/>
  <c r="W71" i="9" s="1"/>
  <c r="H70" i="9"/>
  <c r="W70" i="9" s="1"/>
  <c r="H66" i="9"/>
  <c r="W66" i="9" s="1"/>
  <c r="H65" i="9"/>
  <c r="W65" i="9" s="1"/>
  <c r="H64" i="9"/>
  <c r="W64" i="9" s="1"/>
  <c r="H63" i="9"/>
  <c r="W63" i="9" s="1"/>
  <c r="H62" i="9"/>
  <c r="W62" i="9" s="1"/>
  <c r="H61" i="9"/>
  <c r="W61" i="9" s="1"/>
  <c r="H60" i="9"/>
  <c r="W60" i="9" s="1"/>
  <c r="H59" i="9"/>
  <c r="W59" i="9" s="1"/>
  <c r="H58" i="9"/>
  <c r="W58" i="9" s="1"/>
  <c r="H56" i="9"/>
  <c r="W56" i="9" s="1"/>
  <c r="H55" i="9"/>
  <c r="W55" i="9" s="1"/>
  <c r="H54" i="9"/>
  <c r="W54" i="9" s="1"/>
  <c r="H53" i="9"/>
  <c r="W53" i="9" s="1"/>
  <c r="H52" i="9"/>
  <c r="W52" i="9" s="1"/>
  <c r="H49" i="9"/>
  <c r="W49" i="9" s="1"/>
  <c r="H45" i="9"/>
  <c r="W45" i="9" s="1"/>
  <c r="H43" i="9"/>
  <c r="W43" i="9" s="1"/>
  <c r="H37" i="9"/>
  <c r="W37" i="9" s="1"/>
  <c r="H33" i="9"/>
  <c r="W33" i="9" s="1"/>
  <c r="H76" i="13" l="1"/>
  <c r="I31" i="13"/>
  <c r="H75" i="10"/>
  <c r="I75" i="10" s="1"/>
  <c r="H78" i="10"/>
  <c r="I78" i="10" s="1"/>
  <c r="H77" i="10"/>
  <c r="I77" i="10" s="1"/>
  <c r="H76" i="10"/>
  <c r="I76" i="10" s="1"/>
  <c r="W31" i="12"/>
  <c r="H48" i="12"/>
  <c r="H48" i="11"/>
  <c r="W31" i="11"/>
  <c r="H82" i="9"/>
  <c r="I76" i="13" l="1"/>
  <c r="C99" i="13" s="1"/>
  <c r="H99" i="13"/>
  <c r="C99" i="10"/>
  <c r="H99" i="10"/>
</calcChain>
</file>

<file path=xl/sharedStrings.xml><?xml version="1.0" encoding="utf-8"?>
<sst xmlns="http://schemas.openxmlformats.org/spreadsheetml/2006/main" count="552" uniqueCount="110">
  <si>
    <t>Holliger Beck ist unser Name</t>
  </si>
  <si>
    <t>Holliger Beck</t>
  </si>
  <si>
    <t>Peter und Nelly Holliger</t>
  </si>
  <si>
    <t>Beundenweg 4</t>
  </si>
  <si>
    <t>2503 Biel</t>
  </si>
  <si>
    <t xml:space="preserve">Tel. 032 365 76 84   </t>
  </si>
  <si>
    <t>Handy 078 890 90 55</t>
  </si>
  <si>
    <t>holliger-beck@bluewin.ch</t>
  </si>
  <si>
    <t>www.holliger-beck.ch</t>
  </si>
  <si>
    <t>Firma</t>
  </si>
  <si>
    <t>Name</t>
  </si>
  <si>
    <t>Abhol Datum</t>
  </si>
  <si>
    <t>Uhrzeit</t>
  </si>
  <si>
    <t>Anzahl Personen</t>
  </si>
  <si>
    <t>Telefon</t>
  </si>
  <si>
    <t>Lieferungs Datum</t>
  </si>
  <si>
    <t>Lieferungs Adresse</t>
  </si>
  <si>
    <t>Menge</t>
  </si>
  <si>
    <t xml:space="preserve">Einheit </t>
  </si>
  <si>
    <t>Bezeichnung</t>
  </si>
  <si>
    <t>Mwst %</t>
  </si>
  <si>
    <t>Total</t>
  </si>
  <si>
    <t>Datum</t>
  </si>
  <si>
    <t>Total MwSt</t>
  </si>
  <si>
    <t>Rechnung inkl. Mwst</t>
  </si>
  <si>
    <t>Besten Dank für Ihren Auftrag</t>
  </si>
  <si>
    <t>CHE-107.178.421 MWST</t>
  </si>
  <si>
    <t>IBAN CH81 0900 0000 2503 7751 3</t>
  </si>
  <si>
    <t>Wird Abgeholt</t>
  </si>
  <si>
    <t>Stück Preis</t>
  </si>
  <si>
    <t>Zahlbar innerhalb 10 Tage Netto</t>
  </si>
  <si>
    <t>Mwst Anteil</t>
  </si>
  <si>
    <t>Position</t>
  </si>
  <si>
    <t>Biel,</t>
  </si>
  <si>
    <t>Anlass</t>
  </si>
  <si>
    <t>Apero</t>
  </si>
  <si>
    <t>Stück</t>
  </si>
  <si>
    <t>Partybrot 24 cm Ø</t>
  </si>
  <si>
    <t>Schinken,Salami,Käse</t>
  </si>
  <si>
    <t>Lachs Thon</t>
  </si>
  <si>
    <t>Partybrot 18 cm Ø</t>
  </si>
  <si>
    <t>Canapé 9 x 9 cm</t>
  </si>
  <si>
    <t>Schinken, Salami, Thon</t>
  </si>
  <si>
    <t>Sellerie, Tartar,Spargel</t>
  </si>
  <si>
    <t>Ei,Lachs</t>
  </si>
  <si>
    <t>Canapé 7.5 cm Ø</t>
  </si>
  <si>
    <t>Sellerie, Tartar,Ei,Lachs</t>
  </si>
  <si>
    <t>Chäschüechli</t>
  </si>
  <si>
    <t>Spinatchüechli</t>
  </si>
  <si>
    <t>Speckchüechli</t>
  </si>
  <si>
    <t>Personen</t>
  </si>
  <si>
    <t>Fleisch- Käseplatte</t>
  </si>
  <si>
    <t>100g Fleisch/50g Käse</t>
  </si>
  <si>
    <t>Kg</t>
  </si>
  <si>
    <t>Züpfe</t>
  </si>
  <si>
    <t>1Kg</t>
  </si>
  <si>
    <t>Speckzüpfe</t>
  </si>
  <si>
    <t>500g</t>
  </si>
  <si>
    <t>Speckgugelhopf</t>
  </si>
  <si>
    <t>Schinken Cornet</t>
  </si>
  <si>
    <t>Käse Cornet</t>
  </si>
  <si>
    <t>Gemüse Dip</t>
  </si>
  <si>
    <t>Laugensandwich gefüllt:</t>
  </si>
  <si>
    <t>Thon,Ei,Lyoner,</t>
  </si>
  <si>
    <t>Trockenfleisch</t>
  </si>
  <si>
    <t>Gugelhöpfli süss</t>
  </si>
  <si>
    <t>Brezel gefüllt:</t>
  </si>
  <si>
    <t>Fruchtspiessli</t>
  </si>
  <si>
    <t xml:space="preserve"> Ei,Lyoner</t>
  </si>
  <si>
    <t>oder mit</t>
  </si>
  <si>
    <t>Cateringzuschlag</t>
  </si>
  <si>
    <t>Lieferungszuschlag</t>
  </si>
  <si>
    <t>Anrede</t>
  </si>
  <si>
    <t>Strasse</t>
  </si>
  <si>
    <t>PLZ/Ort</t>
  </si>
  <si>
    <t>mit Qualität machen wir seit 39 Jahren Reklame</t>
  </si>
  <si>
    <t>Fleischplatte 130g</t>
  </si>
  <si>
    <t>Käseplatte 50g</t>
  </si>
  <si>
    <t>Tomaten/Mozzarella Spiessli</t>
  </si>
  <si>
    <t>Schinkenrölli</t>
  </si>
  <si>
    <t>Apero Angebot Holliger-Beck Biel</t>
  </si>
  <si>
    <t>Gläse Miete</t>
  </si>
  <si>
    <t>Geschirr Miete</t>
  </si>
  <si>
    <t>Getränke</t>
  </si>
  <si>
    <t>Flasche</t>
  </si>
  <si>
    <t>Mineralwasser mit 1.5l</t>
  </si>
  <si>
    <t>Mineralwasser ohne 1.5l</t>
  </si>
  <si>
    <t>Coca Cola 1.5l</t>
  </si>
  <si>
    <t>Cola zero 1.5l</t>
  </si>
  <si>
    <t>Rivella blau 1.5l</t>
  </si>
  <si>
    <t>Citron 1.5l</t>
  </si>
  <si>
    <t xml:space="preserve">1 Lt. </t>
  </si>
  <si>
    <t>Orangensaft</t>
  </si>
  <si>
    <t>3.3 dl</t>
  </si>
  <si>
    <t>Feldschlösschen alk.frei</t>
  </si>
  <si>
    <t>Feldschlösschen lager</t>
  </si>
  <si>
    <t>5 dl</t>
  </si>
  <si>
    <t>Hämmerli Chasslas</t>
  </si>
  <si>
    <t>Hämmerli Rosé</t>
  </si>
  <si>
    <t>7.5 dl</t>
  </si>
  <si>
    <t>Hämmerli Pinot noir</t>
  </si>
  <si>
    <t>Baron de Ley</t>
  </si>
  <si>
    <t>Valpolicella Ripasso</t>
  </si>
  <si>
    <t>Getränke (Serviert) Holliger-Beck Biel</t>
  </si>
  <si>
    <t>Getränke (Abholpreis) Holliger-Beck Biel</t>
  </si>
  <si>
    <t>Beachten Sie bitte unser Getränkeangebot Abholpreis oder Serviert</t>
  </si>
  <si>
    <t>Rechnung</t>
  </si>
  <si>
    <t>Mengen einsetzen</t>
  </si>
  <si>
    <t>Herr</t>
  </si>
  <si>
    <t xml:space="preserve">Biel,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</si>
</sst>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/yy"/>
    <numFmt numFmtId="165" formatCode="_ &quot;SFr.&quot;\ * #,##0.00_ ;_ &quot;SFr.&quot;\ * \-#,##0.00_ ;_ &quot;SFr.&quot;\ * &quot;-&quot;??_ ;_ @_ "/>
    <numFmt numFmtId="166" formatCode="0.0"/>
    <numFmt numFmtId="167" formatCode="[$-807]d/\ mmmm\ yyyy;@"/>
    <numFmt numFmtId="168" formatCode="dd/mm/yyyy;@"/>
    <numFmt numFmtId="169" formatCode="[$-F800]dddd\,\ mmmm\ dd\,\ yyyy"/>
  </numFmts>
  <fonts count="28" x14ac:knownFonts="1">
    <font>
      <sz val="10"/>
      <name val="Arial"/>
    </font>
    <font>
      <b/>
      <sz val="14"/>
      <color rgb="FF00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4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30"/>
      <name val="Arial"/>
      <family val="2"/>
    </font>
    <font>
      <sz val="30"/>
      <color indexed="9"/>
      <name val="Arial"/>
      <family val="2"/>
    </font>
    <font>
      <b/>
      <sz val="30"/>
      <color theme="5" tint="-0.499984740745262"/>
      <name val="Arial"/>
      <family val="2"/>
    </font>
    <font>
      <b/>
      <sz val="10"/>
      <color rgb="FFFF0000"/>
      <name val="Arial"/>
      <family val="2"/>
    </font>
    <font>
      <sz val="10"/>
      <color rgb="FF0E2841"/>
      <name val="Arial"/>
      <family val="2"/>
    </font>
    <font>
      <b/>
      <sz val="10"/>
      <color theme="9" tint="-0.499984740745262"/>
      <name val="Arial"/>
      <family val="2"/>
    </font>
    <font>
      <b/>
      <sz val="26"/>
      <color theme="5" tint="-0.499984740745262"/>
      <name val="Arial"/>
      <family val="2"/>
    </font>
    <font>
      <b/>
      <sz val="24"/>
      <color theme="5" tint="-0.499984740745262"/>
      <name val="Arial"/>
      <family val="2"/>
    </font>
    <font>
      <sz val="26"/>
      <name val="Arial"/>
      <family val="2"/>
    </font>
    <font>
      <sz val="24"/>
      <name val="Arial"/>
      <family val="2"/>
    </font>
    <font>
      <sz val="24"/>
      <color indexed="9"/>
      <name val="Arial"/>
      <family val="2"/>
    </font>
    <font>
      <b/>
      <sz val="14"/>
      <color theme="5" tint="-0.499984740745262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Font="1" applyAlignment="1"/>
    <xf numFmtId="0" fontId="3" fillId="0" borderId="0" xfId="0" applyFont="1"/>
    <xf numFmtId="1" fontId="3" fillId="0" borderId="0" xfId="0" applyNumberFormat="1" applyFont="1" applyAlignment="1">
      <alignment horizontal="center"/>
    </xf>
    <xf numFmtId="165" fontId="3" fillId="0" borderId="0" xfId="1" applyFont="1" applyAlignment="1">
      <alignment horizontal="center"/>
    </xf>
    <xf numFmtId="166" fontId="3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4" fillId="0" borderId="0" xfId="1" applyAlignment="1"/>
    <xf numFmtId="0" fontId="4" fillId="0" borderId="0" xfId="0" applyFont="1"/>
    <xf numFmtId="165" fontId="4" fillId="0" borderId="0" xfId="1" applyAlignment="1">
      <alignment horizontal="center"/>
    </xf>
    <xf numFmtId="166" fontId="4" fillId="0" borderId="0" xfId="1" applyNumberFormat="1" applyAlignment="1">
      <alignment horizontal="center"/>
    </xf>
    <xf numFmtId="0" fontId="7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1" applyFont="1" applyAlignment="1"/>
    <xf numFmtId="0" fontId="8" fillId="0" borderId="0" xfId="0" applyFont="1"/>
    <xf numFmtId="0" fontId="8" fillId="0" borderId="0" xfId="0" applyFont="1" applyAlignment="1">
      <alignment horizontal="left"/>
    </xf>
    <xf numFmtId="165" fontId="8" fillId="0" borderId="0" xfId="1" applyFont="1" applyAlignment="1">
      <alignment horizontal="center"/>
    </xf>
    <xf numFmtId="166" fontId="8" fillId="0" borderId="0" xfId="1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166" fontId="8" fillId="0" borderId="0" xfId="1" applyNumberFormat="1" applyFont="1" applyAlignment="1">
      <alignment horizontal="left"/>
    </xf>
    <xf numFmtId="164" fontId="11" fillId="0" borderId="0" xfId="2" applyNumberFormat="1" applyFont="1" applyAlignment="1" applyProtection="1">
      <alignment horizontal="left"/>
    </xf>
    <xf numFmtId="0" fontId="4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164" fontId="8" fillId="2" borderId="2" xfId="3" applyNumberFormat="1" applyFont="1" applyFill="1" applyBorder="1" applyAlignment="1">
      <alignment horizontal="left"/>
    </xf>
    <xf numFmtId="164" fontId="8" fillId="2" borderId="3" xfId="3" applyNumberFormat="1" applyFont="1" applyFill="1" applyBorder="1" applyAlignment="1">
      <alignment horizontal="left"/>
    </xf>
    <xf numFmtId="164" fontId="8" fillId="2" borderId="4" xfId="3" applyNumberFormat="1" applyFont="1" applyFill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9" fontId="0" fillId="0" borderId="0" xfId="0" applyNumberFormat="1"/>
    <xf numFmtId="164" fontId="0" fillId="0" borderId="0" xfId="0" applyNumberFormat="1" applyAlignment="1">
      <alignment horizontal="left"/>
    </xf>
    <xf numFmtId="165" fontId="0" fillId="0" borderId="0" xfId="0" applyNumberFormat="1"/>
    <xf numFmtId="165" fontId="4" fillId="0" borderId="0" xfId="1" applyBorder="1" applyAlignment="1"/>
    <xf numFmtId="0" fontId="14" fillId="0" borderId="6" xfId="0" applyFont="1" applyBorder="1" applyAlignment="1">
      <alignment horizontal="left"/>
    </xf>
    <xf numFmtId="1" fontId="0" fillId="0" borderId="7" xfId="0" applyNumberFormat="1" applyBorder="1" applyAlignment="1">
      <alignment horizontal="center"/>
    </xf>
    <xf numFmtId="165" fontId="4" fillId="0" borderId="7" xfId="1" applyFill="1" applyBorder="1" applyAlignment="1">
      <alignment horizontal="center"/>
    </xf>
    <xf numFmtId="165" fontId="14" fillId="3" borderId="8" xfId="1" applyFont="1" applyFill="1" applyBorder="1" applyAlignment="1">
      <alignment horizontal="center"/>
    </xf>
    <xf numFmtId="165" fontId="4" fillId="0" borderId="0" xfId="1" applyFont="1" applyAlignment="1">
      <alignment horizontal="left"/>
    </xf>
    <xf numFmtId="166" fontId="0" fillId="0" borderId="0" xfId="0" applyNumberFormat="1" applyAlignment="1">
      <alignment horizontal="center"/>
    </xf>
    <xf numFmtId="167" fontId="8" fillId="0" borderId="0" xfId="1" applyNumberFormat="1" applyFont="1" applyAlignment="1">
      <alignment horizontal="left"/>
    </xf>
    <xf numFmtId="167" fontId="0" fillId="0" borderId="0" xfId="0" applyNumberFormat="1" applyAlignment="1">
      <alignment horizontal="left"/>
    </xf>
    <xf numFmtId="0" fontId="8" fillId="0" borderId="0" xfId="1" applyNumberFormat="1" applyFont="1" applyAlignment="1"/>
    <xf numFmtId="165" fontId="0" fillId="0" borderId="0" xfId="1" applyFont="1"/>
    <xf numFmtId="0" fontId="8" fillId="0" borderId="0" xfId="0" applyFont="1" applyAlignment="1">
      <alignment vertical="center"/>
    </xf>
    <xf numFmtId="164" fontId="0" fillId="4" borderId="5" xfId="0" applyNumberForma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165" fontId="4" fillId="4" borderId="5" xfId="1" applyFill="1" applyBorder="1" applyAlignment="1"/>
    <xf numFmtId="1" fontId="4" fillId="4" borderId="5" xfId="0" applyNumberFormat="1" applyFont="1" applyFill="1" applyBorder="1" applyAlignment="1">
      <alignment horizontal="center"/>
    </xf>
    <xf numFmtId="166" fontId="4" fillId="4" borderId="5" xfId="1" applyNumberFormat="1" applyFont="1" applyFill="1" applyBorder="1" applyAlignment="1">
      <alignment horizontal="center"/>
    </xf>
    <xf numFmtId="165" fontId="4" fillId="4" borderId="5" xfId="1" applyFill="1" applyBorder="1" applyAlignment="1">
      <alignment horizontal="center"/>
    </xf>
    <xf numFmtId="0" fontId="15" fillId="0" borderId="0" xfId="0" applyFont="1" applyAlignment="1">
      <alignment horizontal="center"/>
    </xf>
    <xf numFmtId="165" fontId="15" fillId="0" borderId="0" xfId="1" applyFont="1" applyAlignment="1"/>
    <xf numFmtId="1" fontId="15" fillId="0" borderId="0" xfId="0" applyNumberFormat="1" applyFont="1" applyAlignment="1">
      <alignment horizontal="center"/>
    </xf>
    <xf numFmtId="165" fontId="15" fillId="0" borderId="0" xfId="1" applyFont="1" applyAlignment="1">
      <alignment horizontal="center"/>
    </xf>
    <xf numFmtId="166" fontId="15" fillId="0" borderId="0" xfId="1" applyNumberFormat="1" applyFont="1" applyAlignment="1">
      <alignment horizontal="center"/>
    </xf>
    <xf numFmtId="0" fontId="1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2" fontId="13" fillId="0" borderId="0" xfId="0" applyNumberFormat="1" applyFont="1" applyAlignment="1">
      <alignment horizontal="left"/>
    </xf>
    <xf numFmtId="0" fontId="17" fillId="0" borderId="0" xfId="0" applyFont="1"/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5" xfId="0" applyFont="1" applyBorder="1" applyAlignment="1">
      <alignment horizontal="center"/>
    </xf>
    <xf numFmtId="165" fontId="4" fillId="0" borderId="5" xfId="1" applyFill="1" applyBorder="1" applyAlignment="1"/>
    <xf numFmtId="1" fontId="4" fillId="0" borderId="5" xfId="0" applyNumberFormat="1" applyFont="1" applyBorder="1" applyAlignment="1">
      <alignment horizontal="center"/>
    </xf>
    <xf numFmtId="166" fontId="4" fillId="0" borderId="5" xfId="1" applyNumberFormat="1" applyFont="1" applyFill="1" applyBorder="1" applyAlignment="1">
      <alignment horizontal="center"/>
    </xf>
    <xf numFmtId="165" fontId="4" fillId="0" borderId="5" xfId="1" applyFill="1" applyBorder="1" applyAlignment="1">
      <alignment horizontal="center"/>
    </xf>
    <xf numFmtId="168" fontId="4" fillId="0" borderId="1" xfId="3" applyNumberFormat="1" applyBorder="1" applyAlignment="1">
      <alignment horizontal="center"/>
    </xf>
    <xf numFmtId="0" fontId="4" fillId="0" borderId="1" xfId="3" applyBorder="1" applyAlignment="1">
      <alignment horizontal="center"/>
    </xf>
    <xf numFmtId="0" fontId="4" fillId="0" borderId="1" xfId="0" applyFont="1" applyBorder="1" applyAlignment="1">
      <alignment horizontal="center"/>
    </xf>
    <xf numFmtId="166" fontId="4" fillId="0" borderId="1" xfId="1" applyNumberFormat="1" applyFont="1" applyFill="1" applyBorder="1" applyAlignment="1">
      <alignment horizontal="center"/>
    </xf>
    <xf numFmtId="165" fontId="4" fillId="0" borderId="1" xfId="1" applyFont="1" applyFill="1" applyBorder="1" applyAlignment="1">
      <alignment horizontal="left"/>
    </xf>
    <xf numFmtId="165" fontId="4" fillId="0" borderId="1" xfId="1" applyFont="1" applyFill="1" applyBorder="1" applyAlignment="1">
      <alignment horizontal="center"/>
    </xf>
    <xf numFmtId="0" fontId="19" fillId="0" borderId="0" xfId="0" applyFont="1"/>
    <xf numFmtId="0" fontId="1" fillId="0" borderId="0" xfId="3" applyFont="1" applyAlignment="1">
      <alignment horizontal="left"/>
    </xf>
    <xf numFmtId="164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1" fontId="3" fillId="0" borderId="0" xfId="3" applyNumberFormat="1" applyFont="1" applyAlignment="1">
      <alignment horizontal="center"/>
    </xf>
    <xf numFmtId="0" fontId="5" fillId="0" borderId="0" xfId="3" applyFont="1" applyAlignment="1">
      <alignment horizontal="left"/>
    </xf>
    <xf numFmtId="0" fontId="3" fillId="0" borderId="0" xfId="3" applyFont="1"/>
    <xf numFmtId="0" fontId="4" fillId="0" borderId="0" xfId="3"/>
    <xf numFmtId="164" fontId="4" fillId="0" borderId="0" xfId="3" applyNumberFormat="1" applyAlignment="1">
      <alignment horizontal="center"/>
    </xf>
    <xf numFmtId="0" fontId="4" fillId="0" borderId="0" xfId="3" applyAlignment="1">
      <alignment horizontal="center"/>
    </xf>
    <xf numFmtId="0" fontId="6" fillId="0" borderId="0" xfId="3" applyFont="1" applyAlignment="1">
      <alignment horizontal="left"/>
    </xf>
    <xf numFmtId="0" fontId="7" fillId="0" borderId="0" xfId="3" applyFont="1"/>
    <xf numFmtId="164" fontId="8" fillId="0" borderId="0" xfId="3" applyNumberFormat="1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/>
    <xf numFmtId="167" fontId="4" fillId="0" borderId="0" xfId="3" applyNumberFormat="1" applyAlignment="1">
      <alignment horizontal="left"/>
    </xf>
    <xf numFmtId="0" fontId="9" fillId="0" borderId="0" xfId="3" applyFont="1" applyAlignment="1">
      <alignment horizontal="left"/>
    </xf>
    <xf numFmtId="0" fontId="8" fillId="0" borderId="0" xfId="3" applyFont="1" applyAlignment="1">
      <alignment vertical="center"/>
    </xf>
    <xf numFmtId="164" fontId="8" fillId="0" borderId="0" xfId="3" applyNumberFormat="1" applyFont="1" applyAlignment="1">
      <alignment horizontal="left"/>
    </xf>
    <xf numFmtId="0" fontId="4" fillId="0" borderId="0" xfId="3" applyAlignment="1">
      <alignment horizontal="left" vertical="center"/>
    </xf>
    <xf numFmtId="0" fontId="16" fillId="0" borderId="0" xfId="3" applyFont="1" applyAlignment="1">
      <alignment horizontal="left"/>
    </xf>
    <xf numFmtId="0" fontId="15" fillId="0" borderId="0" xfId="3" applyFont="1"/>
    <xf numFmtId="1" fontId="4" fillId="0" borderId="0" xfId="3" applyNumberFormat="1" applyAlignment="1">
      <alignment horizontal="center"/>
    </xf>
    <xf numFmtId="164" fontId="4" fillId="4" borderId="5" xfId="3" applyNumberFormat="1" applyFill="1" applyBorder="1" applyAlignment="1">
      <alignment horizontal="center"/>
    </xf>
    <xf numFmtId="0" fontId="4" fillId="4" borderId="5" xfId="3" applyFill="1" applyBorder="1" applyAlignment="1">
      <alignment horizontal="center"/>
    </xf>
    <xf numFmtId="1" fontId="4" fillId="4" borderId="5" xfId="3" applyNumberFormat="1" applyFill="1" applyBorder="1" applyAlignment="1">
      <alignment horizontal="center"/>
    </xf>
    <xf numFmtId="0" fontId="13" fillId="0" borderId="0" xfId="3" applyFont="1" applyAlignment="1">
      <alignment horizontal="left"/>
    </xf>
    <xf numFmtId="164" fontId="4" fillId="0" borderId="1" xfId="3" applyNumberFormat="1" applyBorder="1" applyAlignment="1">
      <alignment horizontal="center"/>
    </xf>
    <xf numFmtId="0" fontId="4" fillId="0" borderId="1" xfId="3" applyBorder="1" applyAlignment="1">
      <alignment horizontal="left"/>
    </xf>
    <xf numFmtId="0" fontId="20" fillId="0" borderId="1" xfId="3" applyFont="1" applyBorder="1" applyAlignment="1">
      <alignment horizontal="center"/>
    </xf>
    <xf numFmtId="165" fontId="4" fillId="0" borderId="1" xfId="1" applyBorder="1" applyAlignment="1">
      <alignment horizontal="left"/>
    </xf>
    <xf numFmtId="1" fontId="4" fillId="0" borderId="1" xfId="3" applyNumberFormat="1" applyBorder="1" applyAlignment="1">
      <alignment horizontal="center"/>
    </xf>
    <xf numFmtId="165" fontId="4" fillId="0" borderId="1" xfId="1" applyBorder="1" applyAlignment="1">
      <alignment horizontal="center"/>
    </xf>
    <xf numFmtId="9" fontId="4" fillId="0" borderId="0" xfId="3" applyNumberFormat="1"/>
    <xf numFmtId="0" fontId="4" fillId="0" borderId="1" xfId="3" applyBorder="1"/>
    <xf numFmtId="2" fontId="13" fillId="0" borderId="0" xfId="3" applyNumberFormat="1" applyFont="1" applyAlignment="1">
      <alignment horizontal="left"/>
    </xf>
    <xf numFmtId="165" fontId="4" fillId="0" borderId="0" xfId="3" applyNumberFormat="1"/>
    <xf numFmtId="164" fontId="4" fillId="0" borderId="0" xfId="3" applyNumberFormat="1" applyAlignment="1">
      <alignment horizontal="left"/>
    </xf>
    <xf numFmtId="166" fontId="4" fillId="0" borderId="0" xfId="3" applyNumberFormat="1" applyAlignment="1">
      <alignment horizontal="center"/>
    </xf>
    <xf numFmtId="0" fontId="22" fillId="0" borderId="0" xfId="0" applyFont="1"/>
    <xf numFmtId="0" fontId="21" fillId="0" borderId="0" xfId="0" applyFont="1"/>
    <xf numFmtId="0" fontId="23" fillId="0" borderId="0" xfId="3" applyFont="1" applyAlignment="1">
      <alignment horizontal="center"/>
    </xf>
    <xf numFmtId="165" fontId="23" fillId="0" borderId="0" xfId="1" applyFont="1" applyAlignment="1"/>
    <xf numFmtId="1" fontId="23" fillId="0" borderId="0" xfId="3" applyNumberFormat="1" applyFont="1" applyAlignment="1">
      <alignment horizontal="center"/>
    </xf>
    <xf numFmtId="165" fontId="23" fillId="0" borderId="0" xfId="1" applyFont="1" applyAlignment="1">
      <alignment horizontal="center"/>
    </xf>
    <xf numFmtId="166" fontId="23" fillId="0" borderId="0" xfId="1" applyNumberFormat="1" applyFont="1" applyAlignment="1">
      <alignment horizontal="center"/>
    </xf>
    <xf numFmtId="0" fontId="24" fillId="0" borderId="0" xfId="3" applyFont="1" applyAlignment="1">
      <alignment horizontal="center"/>
    </xf>
    <xf numFmtId="165" fontId="24" fillId="0" borderId="0" xfId="1" applyFont="1" applyAlignment="1"/>
    <xf numFmtId="1" fontId="24" fillId="0" borderId="0" xfId="3" applyNumberFormat="1" applyFont="1" applyAlignment="1">
      <alignment horizontal="center"/>
    </xf>
    <xf numFmtId="165" fontId="24" fillId="0" borderId="0" xfId="1" applyFont="1" applyAlignment="1">
      <alignment horizontal="center"/>
    </xf>
    <xf numFmtId="166" fontId="24" fillId="0" borderId="0" xfId="1" applyNumberFormat="1" applyFont="1" applyAlignment="1">
      <alignment horizontal="center"/>
    </xf>
    <xf numFmtId="0" fontId="25" fillId="0" borderId="0" xfId="3" applyFont="1" applyAlignment="1">
      <alignment horizontal="left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5" fontId="15" fillId="0" borderId="0" xfId="1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165" fontId="15" fillId="0" borderId="0" xfId="1" applyFont="1" applyAlignment="1">
      <alignment horizontal="center" vertical="center"/>
    </xf>
    <xf numFmtId="166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1" applyFont="1" applyFill="1" applyBorder="1" applyAlignment="1">
      <alignment horizontal="left"/>
    </xf>
    <xf numFmtId="1" fontId="4" fillId="0" borderId="0" xfId="0" applyNumberFormat="1" applyFont="1" applyAlignment="1">
      <alignment horizontal="center"/>
    </xf>
    <xf numFmtId="165" fontId="4" fillId="0" borderId="0" xfId="1" applyFont="1" applyFill="1" applyBorder="1" applyAlignment="1">
      <alignment horizontal="center"/>
    </xf>
    <xf numFmtId="166" fontId="4" fillId="0" borderId="9" xfId="1" applyNumberFormat="1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166" fontId="4" fillId="0" borderId="0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0" fontId="8" fillId="0" borderId="0" xfId="3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164" fontId="27" fillId="0" borderId="0" xfId="3" applyNumberFormat="1" applyFont="1" applyAlignment="1">
      <alignment horizontal="left"/>
    </xf>
    <xf numFmtId="0" fontId="12" fillId="0" borderId="0" xfId="3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3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4" fillId="0" borderId="1" xfId="1" applyFont="1" applyFill="1" applyBorder="1" applyAlignment="1" applyProtection="1">
      <alignment horizontal="left"/>
    </xf>
    <xf numFmtId="166" fontId="4" fillId="0" borderId="1" xfId="1" applyNumberFormat="1" applyFont="1" applyFill="1" applyBorder="1" applyAlignment="1" applyProtection="1">
      <alignment horizontal="center"/>
    </xf>
    <xf numFmtId="166" fontId="4" fillId="0" borderId="0" xfId="1" applyNumberFormat="1" applyFont="1" applyBorder="1" applyAlignment="1" applyProtection="1">
      <alignment horizontal="center"/>
    </xf>
    <xf numFmtId="165" fontId="4" fillId="0" borderId="0" xfId="1" applyBorder="1" applyAlignment="1" applyProtection="1"/>
    <xf numFmtId="0" fontId="14" fillId="0" borderId="2" xfId="0" applyFont="1" applyBorder="1" applyAlignment="1">
      <alignment horizontal="left"/>
    </xf>
    <xf numFmtId="1" fontId="0" fillId="0" borderId="3" xfId="0" applyNumberFormat="1" applyBorder="1" applyAlignment="1">
      <alignment horizontal="center"/>
    </xf>
    <xf numFmtId="165" fontId="4" fillId="0" borderId="3" xfId="1" applyFill="1" applyBorder="1" applyAlignment="1" applyProtection="1">
      <alignment horizontal="center"/>
    </xf>
    <xf numFmtId="165" fontId="4" fillId="0" borderId="1" xfId="1" applyFont="1" applyFill="1" applyBorder="1" applyAlignment="1" applyProtection="1">
      <alignment horizontal="center"/>
      <protection hidden="1"/>
    </xf>
    <xf numFmtId="165" fontId="0" fillId="0" borderId="0" xfId="0" applyNumberFormat="1" applyProtection="1">
      <protection hidden="1"/>
    </xf>
    <xf numFmtId="165" fontId="14" fillId="0" borderId="4" xfId="1" applyFont="1" applyFill="1" applyBorder="1" applyAlignment="1" applyProtection="1">
      <alignment horizontal="center"/>
      <protection hidden="1"/>
    </xf>
    <xf numFmtId="165" fontId="8" fillId="0" borderId="0" xfId="1" applyFont="1" applyAlignment="1" applyProtection="1">
      <alignment horizontal="center"/>
      <protection locked="0"/>
    </xf>
    <xf numFmtId="166" fontId="8" fillId="0" borderId="0" xfId="1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166" fontId="8" fillId="0" borderId="0" xfId="1" applyNumberFormat="1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4" fillId="5" borderId="1" xfId="3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0" borderId="0" xfId="3" applyAlignment="1" applyProtection="1">
      <alignment horizontal="center"/>
      <protection locked="0"/>
    </xf>
    <xf numFmtId="165" fontId="4" fillId="0" borderId="1" xfId="1" applyBorder="1" applyAlignment="1" applyProtection="1">
      <alignment horizontal="left"/>
    </xf>
    <xf numFmtId="166" fontId="4" fillId="0" borderId="1" xfId="1" applyNumberFormat="1" applyFont="1" applyBorder="1" applyAlignment="1" applyProtection="1">
      <alignment horizontal="center"/>
    </xf>
    <xf numFmtId="0" fontId="14" fillId="0" borderId="2" xfId="3" applyFont="1" applyBorder="1" applyAlignment="1">
      <alignment horizontal="left"/>
    </xf>
    <xf numFmtId="1" fontId="4" fillId="0" borderId="3" xfId="3" applyNumberFormat="1" applyBorder="1" applyAlignment="1">
      <alignment horizontal="center"/>
    </xf>
    <xf numFmtId="165" fontId="4" fillId="0" borderId="1" xfId="1" applyBorder="1" applyAlignment="1" applyProtection="1">
      <alignment horizontal="center"/>
      <protection hidden="1"/>
    </xf>
    <xf numFmtId="165" fontId="4" fillId="0" borderId="0" xfId="3" applyNumberFormat="1" applyProtection="1">
      <protection hidden="1"/>
    </xf>
    <xf numFmtId="49" fontId="8" fillId="0" borderId="0" xfId="3" applyNumberFormat="1" applyFont="1" applyAlignment="1" applyProtection="1">
      <alignment horizontal="left"/>
      <protection locked="0"/>
    </xf>
    <xf numFmtId="0" fontId="8" fillId="0" borderId="0" xfId="3" applyFont="1" applyProtection="1">
      <protection locked="0"/>
    </xf>
    <xf numFmtId="0" fontId="8" fillId="0" borderId="0" xfId="1" applyNumberFormat="1" applyFont="1" applyAlignme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/>
      <protection locked="0"/>
    </xf>
    <xf numFmtId="165" fontId="8" fillId="0" borderId="0" xfId="1" applyFont="1" applyAlignment="1" applyProtection="1">
      <protection locked="0"/>
    </xf>
    <xf numFmtId="0" fontId="8" fillId="0" borderId="0" xfId="3" applyFont="1" applyAlignment="1" applyProtection="1">
      <alignment vertical="center"/>
      <protection locked="0"/>
    </xf>
    <xf numFmtId="0" fontId="2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8" fillId="2" borderId="2" xfId="3" applyNumberFormat="1" applyFont="1" applyFill="1" applyBorder="1" applyAlignment="1">
      <alignment horizontal="left"/>
    </xf>
    <xf numFmtId="164" fontId="8" fillId="2" borderId="3" xfId="3" applyNumberFormat="1" applyFont="1" applyFill="1" applyBorder="1" applyAlignment="1">
      <alignment horizontal="left"/>
    </xf>
    <xf numFmtId="164" fontId="8" fillId="2" borderId="4" xfId="3" applyNumberFormat="1" applyFont="1" applyFill="1" applyBorder="1" applyAlignment="1">
      <alignment horizontal="left"/>
    </xf>
    <xf numFmtId="0" fontId="8" fillId="0" borderId="1" xfId="3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left"/>
      <protection locked="0"/>
    </xf>
    <xf numFmtId="164" fontId="8" fillId="2" borderId="1" xfId="3" applyNumberFormat="1" applyFont="1" applyFill="1" applyBorder="1" applyAlignment="1">
      <alignment horizontal="left"/>
    </xf>
    <xf numFmtId="0" fontId="12" fillId="2" borderId="1" xfId="0" applyFont="1" applyFill="1" applyBorder="1"/>
    <xf numFmtId="167" fontId="8" fillId="0" borderId="1" xfId="3" applyNumberFormat="1" applyFont="1" applyBorder="1" applyAlignment="1" applyProtection="1">
      <alignment horizontal="left"/>
      <protection locked="0"/>
    </xf>
    <xf numFmtId="167" fontId="12" fillId="0" borderId="1" xfId="0" applyNumberFormat="1" applyFont="1" applyBorder="1" applyAlignment="1" applyProtection="1">
      <alignment horizontal="left"/>
      <protection locked="0"/>
    </xf>
    <xf numFmtId="169" fontId="8" fillId="0" borderId="1" xfId="3" applyNumberFormat="1" applyFont="1" applyBorder="1" applyAlignment="1" applyProtection="1">
      <alignment horizontal="left"/>
      <protection locked="0"/>
    </xf>
    <xf numFmtId="169" fontId="12" fillId="0" borderId="1" xfId="0" applyNumberFormat="1" applyFont="1" applyBorder="1" applyAlignment="1" applyProtection="1">
      <alignment horizontal="left"/>
      <protection locked="0"/>
    </xf>
    <xf numFmtId="167" fontId="12" fillId="0" borderId="1" xfId="3" applyNumberFormat="1" applyFont="1" applyBorder="1" applyAlignment="1" applyProtection="1">
      <alignment horizontal="left"/>
      <protection locked="0"/>
    </xf>
    <xf numFmtId="0" fontId="12" fillId="2" borderId="1" xfId="3" applyFont="1" applyFill="1" applyBorder="1"/>
    <xf numFmtId="169" fontId="12" fillId="0" borderId="1" xfId="3" applyNumberFormat="1" applyFont="1" applyBorder="1" applyAlignment="1" applyProtection="1">
      <alignment horizontal="left"/>
      <protection locked="0"/>
    </xf>
    <xf numFmtId="0" fontId="12" fillId="0" borderId="1" xfId="3" applyFont="1" applyBorder="1" applyAlignment="1" applyProtection="1">
      <alignment horizontal="left"/>
      <protection locked="0"/>
    </xf>
  </cellXfs>
  <cellStyles count="4">
    <cellStyle name="Link" xfId="2" builtinId="8"/>
    <cellStyle name="Standard" xfId="0" builtinId="0"/>
    <cellStyle name="Standard 2" xfId="3" xr:uid="{00000000-0005-0000-0000-000002000000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3</xdr:row>
      <xdr:rowOff>22860</xdr:rowOff>
    </xdr:from>
    <xdr:to>
      <xdr:col>3</xdr:col>
      <xdr:colOff>696595</xdr:colOff>
      <xdr:row>11</xdr:row>
      <xdr:rowOff>58782</xdr:rowOff>
    </xdr:to>
    <xdr:pic>
      <xdr:nvPicPr>
        <xdr:cNvPr id="2" name="Picture 11" descr="Rico Rechnung">
          <a:extLst>
            <a:ext uri="{FF2B5EF4-FFF2-40B4-BE49-F238E27FC236}">
              <a16:creationId xmlns:a16="http://schemas.microsoft.com/office/drawing/2014/main" id="{3E7A892F-BCFC-41C0-9F1F-E4A5436A0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5925" y="651510"/>
          <a:ext cx="855345" cy="14075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792480</xdr:colOff>
      <xdr:row>20</xdr:row>
      <xdr:rowOff>45720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00EA5FA-7B53-4FD8-8C01-2D27F15CBDE0}"/>
            </a:ext>
          </a:extLst>
        </xdr:cNvPr>
        <xdr:cNvSpPr txBox="1"/>
      </xdr:nvSpPr>
      <xdr:spPr>
        <a:xfrm>
          <a:off x="4192905" y="3512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792480</xdr:colOff>
      <xdr:row>21</xdr:row>
      <xdr:rowOff>45720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7D9B5D9A-CBF4-4B32-97C1-17919EF4F832}"/>
            </a:ext>
          </a:extLst>
        </xdr:cNvPr>
        <xdr:cNvSpPr txBox="1"/>
      </xdr:nvSpPr>
      <xdr:spPr>
        <a:xfrm>
          <a:off x="4192905" y="3684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792480</xdr:colOff>
      <xdr:row>25</xdr:row>
      <xdr:rowOff>45720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20DDC3D7-AD92-453F-95E4-2E0AC78B81A6}"/>
            </a:ext>
          </a:extLst>
        </xdr:cNvPr>
        <xdr:cNvSpPr txBox="1"/>
      </xdr:nvSpPr>
      <xdr:spPr>
        <a:xfrm>
          <a:off x="4192905" y="437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792480</xdr:colOff>
      <xdr:row>26</xdr:row>
      <xdr:rowOff>45720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7760315F-F660-4DDC-B556-0DB3BEFF0171}"/>
            </a:ext>
          </a:extLst>
        </xdr:cNvPr>
        <xdr:cNvSpPr txBox="1"/>
      </xdr:nvSpPr>
      <xdr:spPr>
        <a:xfrm>
          <a:off x="4192905" y="454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>
    <xdr:from>
      <xdr:col>0</xdr:col>
      <xdr:colOff>603248</xdr:colOff>
      <xdr:row>29</xdr:row>
      <xdr:rowOff>31750</xdr:rowOff>
    </xdr:from>
    <xdr:to>
      <xdr:col>1</xdr:col>
      <xdr:colOff>87310</xdr:colOff>
      <xdr:row>31</xdr:row>
      <xdr:rowOff>127000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3182C1E1-CF6E-EA84-1367-B9935FA57C17}"/>
            </a:ext>
          </a:extLst>
        </xdr:cNvPr>
        <xdr:cNvCxnSpPr/>
      </xdr:nvCxnSpPr>
      <xdr:spPr>
        <a:xfrm>
          <a:off x="603248" y="5611813"/>
          <a:ext cx="246062" cy="4445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495300</xdr:colOff>
      <xdr:row>3</xdr:row>
      <xdr:rowOff>22860</xdr:rowOff>
    </xdr:from>
    <xdr:ext cx="852170" cy="1432922"/>
    <xdr:pic>
      <xdr:nvPicPr>
        <xdr:cNvPr id="2" name="Picture 11" descr="Rico Rechnung">
          <a:extLst>
            <a:ext uri="{FF2B5EF4-FFF2-40B4-BE49-F238E27FC236}">
              <a16:creationId xmlns:a16="http://schemas.microsoft.com/office/drawing/2014/main" id="{2C93D0F3-66DD-4FF6-9652-5566C38CF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5925" y="651510"/>
          <a:ext cx="852170" cy="14329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792480</xdr:colOff>
      <xdr:row>18</xdr:row>
      <xdr:rowOff>45720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0411249-F92E-40DA-AF7C-153ADDF8D08F}"/>
            </a:ext>
          </a:extLst>
        </xdr:cNvPr>
        <xdr:cNvSpPr txBox="1"/>
      </xdr:nvSpPr>
      <xdr:spPr>
        <a:xfrm>
          <a:off x="4192905" y="3512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792480</xdr:colOff>
      <xdr:row>19</xdr:row>
      <xdr:rowOff>45720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1F8DD7EA-2BAF-4825-8BAC-740CEEF5F90B}"/>
            </a:ext>
          </a:extLst>
        </xdr:cNvPr>
        <xdr:cNvSpPr txBox="1"/>
      </xdr:nvSpPr>
      <xdr:spPr>
        <a:xfrm>
          <a:off x="4192905" y="3684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792480</xdr:colOff>
      <xdr:row>23</xdr:row>
      <xdr:rowOff>45720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9A595F70-9684-4560-8848-C31C26FE7291}"/>
            </a:ext>
          </a:extLst>
        </xdr:cNvPr>
        <xdr:cNvSpPr txBox="1"/>
      </xdr:nvSpPr>
      <xdr:spPr>
        <a:xfrm>
          <a:off x="4192905" y="437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792480</xdr:colOff>
      <xdr:row>24</xdr:row>
      <xdr:rowOff>45720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D388B327-059D-4648-8387-2D409392A9B9}"/>
            </a:ext>
          </a:extLst>
        </xdr:cNvPr>
        <xdr:cNvSpPr txBox="1"/>
      </xdr:nvSpPr>
      <xdr:spPr>
        <a:xfrm>
          <a:off x="4192905" y="454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>
    <xdr:from>
      <xdr:col>0</xdr:col>
      <xdr:colOff>658812</xdr:colOff>
      <xdr:row>27</xdr:row>
      <xdr:rowOff>31750</xdr:rowOff>
    </xdr:from>
    <xdr:to>
      <xdr:col>1</xdr:col>
      <xdr:colOff>182563</xdr:colOff>
      <xdr:row>29</xdr:row>
      <xdr:rowOff>150812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40BC0753-CC73-498B-BF78-CEB41F12E909}"/>
            </a:ext>
          </a:extLst>
        </xdr:cNvPr>
        <xdr:cNvCxnSpPr/>
      </xdr:nvCxnSpPr>
      <xdr:spPr>
        <a:xfrm>
          <a:off x="658812" y="5119688"/>
          <a:ext cx="285751" cy="468312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495300</xdr:colOff>
      <xdr:row>3</xdr:row>
      <xdr:rowOff>22860</xdr:rowOff>
    </xdr:from>
    <xdr:ext cx="852170" cy="1432922"/>
    <xdr:pic>
      <xdr:nvPicPr>
        <xdr:cNvPr id="2" name="Picture 11" descr="Rico Rechnung">
          <a:extLst>
            <a:ext uri="{FF2B5EF4-FFF2-40B4-BE49-F238E27FC236}">
              <a16:creationId xmlns:a16="http://schemas.microsoft.com/office/drawing/2014/main" id="{5A5D7D6E-E415-4B9C-810D-E26148051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5925" y="651510"/>
          <a:ext cx="852170" cy="14329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792480</xdr:colOff>
      <xdr:row>18</xdr:row>
      <xdr:rowOff>45720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C15A4C73-7B82-4F69-A282-55F4612720BC}"/>
            </a:ext>
          </a:extLst>
        </xdr:cNvPr>
        <xdr:cNvSpPr txBox="1"/>
      </xdr:nvSpPr>
      <xdr:spPr>
        <a:xfrm>
          <a:off x="4192905" y="3512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792480</xdr:colOff>
      <xdr:row>19</xdr:row>
      <xdr:rowOff>45720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52B690C0-C84F-4E4B-A69D-B3AB5A946A2D}"/>
            </a:ext>
          </a:extLst>
        </xdr:cNvPr>
        <xdr:cNvSpPr txBox="1"/>
      </xdr:nvSpPr>
      <xdr:spPr>
        <a:xfrm>
          <a:off x="4192905" y="3684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792480</xdr:colOff>
      <xdr:row>23</xdr:row>
      <xdr:rowOff>45720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A0BC0F9-F922-451A-ACF4-CB97283F9DB5}"/>
            </a:ext>
          </a:extLst>
        </xdr:cNvPr>
        <xdr:cNvSpPr txBox="1"/>
      </xdr:nvSpPr>
      <xdr:spPr>
        <a:xfrm>
          <a:off x="4192905" y="437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792480</xdr:colOff>
      <xdr:row>24</xdr:row>
      <xdr:rowOff>45720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DB7C53E8-E922-41DA-89A5-C05F95C86488}"/>
            </a:ext>
          </a:extLst>
        </xdr:cNvPr>
        <xdr:cNvSpPr txBox="1"/>
      </xdr:nvSpPr>
      <xdr:spPr>
        <a:xfrm>
          <a:off x="4192905" y="454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>
    <xdr:from>
      <xdr:col>0</xdr:col>
      <xdr:colOff>666750</xdr:colOff>
      <xdr:row>27</xdr:row>
      <xdr:rowOff>15875</xdr:rowOff>
    </xdr:from>
    <xdr:to>
      <xdr:col>1</xdr:col>
      <xdr:colOff>190501</xdr:colOff>
      <xdr:row>29</xdr:row>
      <xdr:rowOff>134937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C0FE9F2E-80A5-4073-9387-B6C1015BFE47}"/>
            </a:ext>
          </a:extLst>
        </xdr:cNvPr>
        <xdr:cNvCxnSpPr/>
      </xdr:nvCxnSpPr>
      <xdr:spPr>
        <a:xfrm>
          <a:off x="666750" y="5103813"/>
          <a:ext cx="285751" cy="468312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3</xdr:row>
      <xdr:rowOff>22860</xdr:rowOff>
    </xdr:from>
    <xdr:to>
      <xdr:col>3</xdr:col>
      <xdr:colOff>617220</xdr:colOff>
      <xdr:row>11</xdr:row>
      <xdr:rowOff>58782</xdr:rowOff>
    </xdr:to>
    <xdr:pic>
      <xdr:nvPicPr>
        <xdr:cNvPr id="2" name="Picture 11" descr="Rico Rechnung">
          <a:extLst>
            <a:ext uri="{FF2B5EF4-FFF2-40B4-BE49-F238E27FC236}">
              <a16:creationId xmlns:a16="http://schemas.microsoft.com/office/drawing/2014/main" id="{930B8CDE-5DD9-4E81-AC33-ECC0C6B51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5925" y="651510"/>
          <a:ext cx="855345" cy="14075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792480</xdr:colOff>
      <xdr:row>20</xdr:row>
      <xdr:rowOff>45720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F39C715-2FA3-4D96-9926-83B9A036D122}"/>
            </a:ext>
          </a:extLst>
        </xdr:cNvPr>
        <xdr:cNvSpPr txBox="1"/>
      </xdr:nvSpPr>
      <xdr:spPr>
        <a:xfrm>
          <a:off x="4192905" y="3512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792480</xdr:colOff>
      <xdr:row>21</xdr:row>
      <xdr:rowOff>45720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41B1A8F-F2BD-4CA0-BA8C-2D016DDEF82E}"/>
            </a:ext>
          </a:extLst>
        </xdr:cNvPr>
        <xdr:cNvSpPr txBox="1"/>
      </xdr:nvSpPr>
      <xdr:spPr>
        <a:xfrm>
          <a:off x="4192905" y="3684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792480</xdr:colOff>
      <xdr:row>25</xdr:row>
      <xdr:rowOff>45720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5671B21-96C5-45C1-8B11-16CBC19DD7FE}"/>
            </a:ext>
          </a:extLst>
        </xdr:cNvPr>
        <xdr:cNvSpPr txBox="1"/>
      </xdr:nvSpPr>
      <xdr:spPr>
        <a:xfrm>
          <a:off x="4192905" y="437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792480</xdr:colOff>
      <xdr:row>26</xdr:row>
      <xdr:rowOff>45720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D60152D7-0EF7-4437-B324-69CED2735B73}"/>
            </a:ext>
          </a:extLst>
        </xdr:cNvPr>
        <xdr:cNvSpPr txBox="1"/>
      </xdr:nvSpPr>
      <xdr:spPr>
        <a:xfrm>
          <a:off x="4192905" y="4541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0</xdr:col>
      <xdr:colOff>0</xdr:colOff>
      <xdr:row>108</xdr:row>
      <xdr:rowOff>0</xdr:rowOff>
    </xdr:from>
    <xdr:to>
      <xdr:col>7</xdr:col>
      <xdr:colOff>601241</xdr:colOff>
      <xdr:row>127</xdr:row>
      <xdr:rowOff>126840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3E66AB1C-0833-4EDA-BB10-E1A56482A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59375"/>
          <a:ext cx="6052716" cy="32034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3</xdr:row>
      <xdr:rowOff>22860</xdr:rowOff>
    </xdr:from>
    <xdr:to>
      <xdr:col>3</xdr:col>
      <xdr:colOff>617220</xdr:colOff>
      <xdr:row>11</xdr:row>
      <xdr:rowOff>58782</xdr:rowOff>
    </xdr:to>
    <xdr:pic>
      <xdr:nvPicPr>
        <xdr:cNvPr id="2" name="Picture 11" descr="Rico Rechnung">
          <a:extLst>
            <a:ext uri="{FF2B5EF4-FFF2-40B4-BE49-F238E27FC236}">
              <a16:creationId xmlns:a16="http://schemas.microsoft.com/office/drawing/2014/main" id="{06101CD1-83EE-4F13-A0CF-FF1A45A25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5925" y="651510"/>
          <a:ext cx="855345" cy="14075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792480</xdr:colOff>
      <xdr:row>20</xdr:row>
      <xdr:rowOff>45720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519B90C1-AC9D-4E40-B380-3BD0296ED1FB}"/>
            </a:ext>
          </a:extLst>
        </xdr:cNvPr>
        <xdr:cNvSpPr txBox="1"/>
      </xdr:nvSpPr>
      <xdr:spPr>
        <a:xfrm>
          <a:off x="4364355" y="3855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792480</xdr:colOff>
      <xdr:row>21</xdr:row>
      <xdr:rowOff>45720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CEAB99C-6E2E-4CF1-9443-7A7FF82279D3}"/>
            </a:ext>
          </a:extLst>
        </xdr:cNvPr>
        <xdr:cNvSpPr txBox="1"/>
      </xdr:nvSpPr>
      <xdr:spPr>
        <a:xfrm>
          <a:off x="4364355" y="40271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792480</xdr:colOff>
      <xdr:row>25</xdr:row>
      <xdr:rowOff>45720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4646415-C83D-4D90-A725-C6D16ABA1D48}"/>
            </a:ext>
          </a:extLst>
        </xdr:cNvPr>
        <xdr:cNvSpPr txBox="1"/>
      </xdr:nvSpPr>
      <xdr:spPr>
        <a:xfrm>
          <a:off x="4364355" y="4712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4</xdr:col>
      <xdr:colOff>792480</xdr:colOff>
      <xdr:row>26</xdr:row>
      <xdr:rowOff>45720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B8A643C0-E2EA-4AC2-93E9-0D115D92973C}"/>
            </a:ext>
          </a:extLst>
        </xdr:cNvPr>
        <xdr:cNvSpPr txBox="1"/>
      </xdr:nvSpPr>
      <xdr:spPr>
        <a:xfrm>
          <a:off x="4364355" y="48844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0</xdr:col>
      <xdr:colOff>0</xdr:colOff>
      <xdr:row>108</xdr:row>
      <xdr:rowOff>0</xdr:rowOff>
    </xdr:from>
    <xdr:to>
      <xdr:col>7</xdr:col>
      <xdr:colOff>601241</xdr:colOff>
      <xdr:row>127</xdr:row>
      <xdr:rowOff>126840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37D44DF6-2604-495F-99C4-A89024B89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888075"/>
          <a:ext cx="6049541" cy="320341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olliger-beck@bluewin.ch" TargetMode="External"/><Relationship Id="rId1" Type="http://schemas.openxmlformats.org/officeDocument/2006/relationships/hyperlink" Target="http://www.holliger-beck.ch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holliger-beck@bluewin.ch" TargetMode="External"/><Relationship Id="rId1" Type="http://schemas.openxmlformats.org/officeDocument/2006/relationships/hyperlink" Target="http://www.holliger-beck.ch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holliger-beck@bluewin.ch" TargetMode="External"/><Relationship Id="rId1" Type="http://schemas.openxmlformats.org/officeDocument/2006/relationships/hyperlink" Target="http://www.holliger-beck.ch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holliger-beck@bluewin.ch" TargetMode="External"/><Relationship Id="rId1" Type="http://schemas.openxmlformats.org/officeDocument/2006/relationships/hyperlink" Target="http://www.holliger-beck.ch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holliger-beck@bluewin.ch" TargetMode="External"/><Relationship Id="rId1" Type="http://schemas.openxmlformats.org/officeDocument/2006/relationships/hyperlink" Target="http://www.holliger-beck.ch/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B3ED0-21E4-4EFB-96F7-B6A5EE2DB3B8}">
  <dimension ref="A1:W83"/>
  <sheetViews>
    <sheetView tabSelected="1" zoomScale="120" zoomScaleNormal="120" workbookViewId="0">
      <selection activeCell="F4" sqref="F4"/>
    </sheetView>
  </sheetViews>
  <sheetFormatPr baseColWidth="10" defaultColWidth="11.42578125" defaultRowHeight="12.75" x14ac:dyDescent="0.2"/>
  <cols>
    <col min="1" max="1" width="11.42578125" style="10" customWidth="1"/>
    <col min="2" max="2" width="6.42578125" style="11" customWidth="1"/>
    <col min="3" max="3" width="9.7109375" style="11" customWidth="1"/>
    <col min="4" max="4" width="25.42578125" style="11" customWidth="1"/>
    <col min="5" max="5" width="11.7109375" style="12" customWidth="1"/>
    <col min="6" max="6" width="7.7109375" style="29" customWidth="1"/>
    <col min="7" max="7" width="8.5703125" style="14" customWidth="1"/>
    <col min="8" max="8" width="11.85546875" style="15" customWidth="1"/>
    <col min="10" max="10" width="11.85546875" bestFit="1" customWidth="1"/>
    <col min="12" max="12" width="12.28515625" customWidth="1"/>
    <col min="23" max="23" width="10.28515625" style="62" customWidth="1"/>
  </cols>
  <sheetData>
    <row r="1" spans="1:23" s="6" customFormat="1" ht="18" x14ac:dyDescent="0.25">
      <c r="A1" s="1" t="s">
        <v>0</v>
      </c>
      <c r="B1" s="2"/>
      <c r="C1" s="3"/>
      <c r="D1" s="4"/>
      <c r="E1" s="5"/>
      <c r="F1" s="7"/>
      <c r="G1" s="8"/>
      <c r="H1" s="9"/>
      <c r="W1" s="61"/>
    </row>
    <row r="2" spans="1:23" s="6" customFormat="1" ht="18" x14ac:dyDescent="0.25">
      <c r="A2" s="1" t="s">
        <v>75</v>
      </c>
      <c r="B2" s="2"/>
      <c r="C2" s="3"/>
      <c r="D2" s="4"/>
      <c r="E2" s="5"/>
      <c r="F2" s="7"/>
      <c r="G2" s="8"/>
      <c r="H2" s="9"/>
      <c r="W2" s="61"/>
    </row>
    <row r="3" spans="1:23" ht="13.5" customHeight="1" x14ac:dyDescent="0.2">
      <c r="A3"/>
      <c r="B3" s="10"/>
      <c r="F3" s="13"/>
    </row>
    <row r="4" spans="1:23" s="20" customFormat="1" ht="13.5" customHeight="1" x14ac:dyDescent="0.25">
      <c r="A4" s="16" t="s">
        <v>1</v>
      </c>
      <c r="B4" s="17"/>
      <c r="C4" s="18"/>
      <c r="D4" s="18"/>
      <c r="F4" s="188" t="s">
        <v>109</v>
      </c>
      <c r="G4" s="44"/>
      <c r="H4" s="45"/>
      <c r="W4" s="63"/>
    </row>
    <row r="5" spans="1:23" s="20" customFormat="1" ht="13.5" customHeight="1" x14ac:dyDescent="0.2">
      <c r="A5" s="20" t="s">
        <v>2</v>
      </c>
      <c r="B5" s="17"/>
      <c r="C5" s="18"/>
      <c r="D5" s="18"/>
      <c r="F5" s="19"/>
      <c r="G5" s="22"/>
      <c r="H5" s="23"/>
      <c r="W5" s="63"/>
    </row>
    <row r="6" spans="1:23" s="20" customFormat="1" ht="13.5" customHeight="1" x14ac:dyDescent="0.2">
      <c r="A6" s="20" t="s">
        <v>3</v>
      </c>
      <c r="B6" s="17"/>
      <c r="C6" s="18"/>
      <c r="D6" s="18"/>
      <c r="F6" s="19"/>
      <c r="G6" s="22"/>
      <c r="H6" s="23"/>
      <c r="W6" s="63"/>
    </row>
    <row r="7" spans="1:23" s="20" customFormat="1" ht="13.5" customHeight="1" x14ac:dyDescent="0.2">
      <c r="A7" s="20" t="s">
        <v>4</v>
      </c>
      <c r="B7" s="17"/>
      <c r="C7" s="18"/>
      <c r="D7" s="18"/>
      <c r="F7" s="186" t="s">
        <v>108</v>
      </c>
      <c r="G7" s="170"/>
      <c r="H7" s="171"/>
      <c r="W7" s="63"/>
    </row>
    <row r="8" spans="1:23" s="20" customFormat="1" ht="13.5" customHeight="1" x14ac:dyDescent="0.2">
      <c r="A8" s="20" t="s">
        <v>5</v>
      </c>
      <c r="B8" s="17"/>
      <c r="C8" s="18"/>
      <c r="D8" s="18"/>
      <c r="F8" s="187" t="s">
        <v>10</v>
      </c>
      <c r="G8" s="170"/>
      <c r="H8" s="172"/>
      <c r="W8" s="63"/>
    </row>
    <row r="9" spans="1:23" s="20" customFormat="1" ht="13.5" customHeight="1" x14ac:dyDescent="0.2">
      <c r="A9" s="25" t="s">
        <v>6</v>
      </c>
      <c r="B9" s="18"/>
      <c r="C9" s="18"/>
      <c r="D9" s="18"/>
      <c r="F9" s="174" t="s">
        <v>73</v>
      </c>
      <c r="G9" s="170"/>
      <c r="H9" s="173"/>
      <c r="W9" s="63"/>
    </row>
    <row r="10" spans="1:23" s="20" customFormat="1" ht="13.5" customHeight="1" x14ac:dyDescent="0.2">
      <c r="A10" s="27" t="s">
        <v>7</v>
      </c>
      <c r="B10" s="18"/>
      <c r="C10" s="18"/>
      <c r="D10" s="18"/>
      <c r="E10" s="46"/>
      <c r="F10" s="187" t="s">
        <v>74</v>
      </c>
      <c r="G10" s="174"/>
      <c r="H10" s="173"/>
      <c r="W10" s="63"/>
    </row>
    <row r="11" spans="1:23" s="20" customFormat="1" ht="13.5" customHeight="1" x14ac:dyDescent="0.2">
      <c r="A11" s="27" t="s">
        <v>8</v>
      </c>
      <c r="B11" s="18"/>
      <c r="C11" s="18"/>
      <c r="D11" s="18"/>
      <c r="F11" s="48"/>
      <c r="W11" s="63"/>
    </row>
    <row r="12" spans="1:23" s="20" customFormat="1" ht="13.5" customHeight="1" x14ac:dyDescent="0.2">
      <c r="A12" s="27"/>
      <c r="B12" s="18"/>
      <c r="C12" s="18"/>
      <c r="D12" s="18"/>
      <c r="F12" s="48"/>
      <c r="W12" s="63"/>
    </row>
    <row r="13" spans="1:23" s="20" customFormat="1" ht="13.5" customHeight="1" x14ac:dyDescent="0.2">
      <c r="A13" s="17"/>
      <c r="B13" s="18"/>
      <c r="C13" s="18"/>
      <c r="D13" s="18"/>
      <c r="F13" s="28"/>
      <c r="W13" s="63"/>
    </row>
    <row r="14" spans="1:23" s="60" customFormat="1" ht="34.9" customHeight="1" x14ac:dyDescent="0.5">
      <c r="A14" s="67" t="s">
        <v>80</v>
      </c>
      <c r="B14" s="55"/>
      <c r="C14" s="55"/>
      <c r="D14" s="55"/>
      <c r="E14" s="56"/>
      <c r="F14" s="57"/>
      <c r="G14" s="58"/>
      <c r="H14" s="59"/>
      <c r="W14" s="64"/>
    </row>
    <row r="15" spans="1:23" s="140" customFormat="1" ht="13.5" customHeight="1" x14ac:dyDescent="0.2">
      <c r="A15" s="134"/>
      <c r="B15" s="135"/>
      <c r="C15" s="135"/>
      <c r="D15" s="135"/>
      <c r="E15" s="136"/>
      <c r="F15" s="137"/>
      <c r="G15" s="138"/>
      <c r="H15" s="139"/>
      <c r="W15" s="141"/>
    </row>
    <row r="16" spans="1:23" s="140" customFormat="1" ht="24.95" customHeight="1" x14ac:dyDescent="0.2">
      <c r="A16" s="191" t="s">
        <v>105</v>
      </c>
      <c r="B16" s="192"/>
      <c r="C16" s="192"/>
      <c r="D16" s="192"/>
      <c r="E16" s="192"/>
      <c r="F16" s="192"/>
      <c r="G16" s="192"/>
      <c r="H16" s="192"/>
      <c r="W16" s="141"/>
    </row>
    <row r="17" spans="1:23" ht="13.5" customHeight="1" x14ac:dyDescent="0.2"/>
    <row r="18" spans="1:23" ht="13.5" customHeight="1" x14ac:dyDescent="0.25">
      <c r="A18" s="198" t="s">
        <v>9</v>
      </c>
      <c r="B18" s="199"/>
      <c r="C18" s="199"/>
      <c r="D18" s="196"/>
      <c r="E18" s="197"/>
      <c r="F18" s="197"/>
      <c r="G18" s="197"/>
      <c r="H18" s="197"/>
      <c r="K18" s="81"/>
    </row>
    <row r="19" spans="1:23" ht="13.5" customHeight="1" x14ac:dyDescent="0.25">
      <c r="A19" s="198" t="s">
        <v>10</v>
      </c>
      <c r="B19" s="199"/>
      <c r="C19" s="199"/>
      <c r="D19" s="196"/>
      <c r="E19" s="197"/>
      <c r="F19" s="197"/>
      <c r="G19" s="197"/>
      <c r="H19" s="197"/>
    </row>
    <row r="20" spans="1:23" ht="13.5" customHeight="1" x14ac:dyDescent="0.25">
      <c r="A20" s="198" t="s">
        <v>34</v>
      </c>
      <c r="B20" s="199"/>
      <c r="C20" s="199"/>
      <c r="D20" s="200"/>
      <c r="E20" s="201"/>
      <c r="F20" s="201"/>
      <c r="G20" s="201"/>
      <c r="H20" s="201"/>
    </row>
    <row r="21" spans="1:23" ht="13.5" customHeight="1" x14ac:dyDescent="0.25">
      <c r="A21" s="198" t="s">
        <v>28</v>
      </c>
      <c r="B21" s="199"/>
      <c r="C21" s="199"/>
      <c r="D21" s="196"/>
      <c r="E21" s="197"/>
      <c r="F21" s="197"/>
      <c r="G21" s="197"/>
      <c r="H21" s="197"/>
    </row>
    <row r="22" spans="1:23" ht="13.5" customHeight="1" x14ac:dyDescent="0.25">
      <c r="A22" s="198" t="s">
        <v>11</v>
      </c>
      <c r="B22" s="199"/>
      <c r="C22" s="199"/>
      <c r="D22" s="202"/>
      <c r="E22" s="203"/>
      <c r="F22" s="203"/>
      <c r="G22" s="203"/>
      <c r="H22" s="203"/>
    </row>
    <row r="23" spans="1:23" ht="13.5" customHeight="1" x14ac:dyDescent="0.25">
      <c r="A23" s="30" t="s">
        <v>12</v>
      </c>
      <c r="B23" s="31"/>
      <c r="C23" s="32"/>
      <c r="D23" s="196"/>
      <c r="E23" s="197"/>
      <c r="F23" s="197"/>
      <c r="G23" s="197"/>
      <c r="H23" s="197"/>
    </row>
    <row r="24" spans="1:23" ht="13.5" customHeight="1" x14ac:dyDescent="0.25">
      <c r="A24" s="193" t="s">
        <v>13</v>
      </c>
      <c r="B24" s="194"/>
      <c r="C24" s="195"/>
      <c r="D24" s="196"/>
      <c r="E24" s="197"/>
      <c r="F24" s="197"/>
      <c r="G24" s="197"/>
      <c r="H24" s="197"/>
    </row>
    <row r="25" spans="1:23" ht="13.5" customHeight="1" x14ac:dyDescent="0.25">
      <c r="A25" s="193" t="s">
        <v>14</v>
      </c>
      <c r="B25" s="194"/>
      <c r="C25" s="195"/>
      <c r="D25" s="200"/>
      <c r="E25" s="201"/>
      <c r="F25" s="201"/>
      <c r="G25" s="201"/>
      <c r="H25" s="201"/>
    </row>
    <row r="26" spans="1:23" ht="13.5" customHeight="1" x14ac:dyDescent="0.25">
      <c r="A26" s="198" t="s">
        <v>15</v>
      </c>
      <c r="B26" s="199"/>
      <c r="C26" s="199"/>
      <c r="D26" s="202"/>
      <c r="E26" s="203"/>
      <c r="F26" s="203"/>
      <c r="G26" s="203"/>
      <c r="H26" s="203"/>
    </row>
    <row r="27" spans="1:23" ht="13.5" customHeight="1" x14ac:dyDescent="0.25">
      <c r="A27" s="193" t="s">
        <v>16</v>
      </c>
      <c r="B27" s="194"/>
      <c r="C27" s="195"/>
      <c r="D27" s="196"/>
      <c r="E27" s="197"/>
      <c r="F27" s="197"/>
      <c r="G27" s="197"/>
      <c r="H27" s="197"/>
    </row>
    <row r="28" spans="1:23" ht="13.5" customHeight="1" x14ac:dyDescent="0.25">
      <c r="A28" s="100"/>
      <c r="B28" s="100"/>
      <c r="C28" s="100"/>
      <c r="D28" s="153"/>
      <c r="E28" s="154"/>
      <c r="F28" s="154"/>
      <c r="G28" s="154"/>
      <c r="H28" s="154"/>
    </row>
    <row r="29" spans="1:23" ht="13.5" customHeight="1" x14ac:dyDescent="0.25">
      <c r="A29" s="155" t="s">
        <v>107</v>
      </c>
      <c r="B29" s="100"/>
      <c r="C29" s="100"/>
      <c r="D29" s="153"/>
      <c r="E29" s="154"/>
      <c r="F29" s="154"/>
      <c r="G29" s="154"/>
      <c r="H29" s="154"/>
    </row>
    <row r="30" spans="1:23" ht="13.5" customHeight="1" x14ac:dyDescent="0.2"/>
    <row r="31" spans="1:23" ht="13.5" customHeight="1" x14ac:dyDescent="0.2">
      <c r="A31" s="49" t="s">
        <v>22</v>
      </c>
      <c r="B31" s="50" t="s">
        <v>17</v>
      </c>
      <c r="C31" s="50" t="s">
        <v>18</v>
      </c>
      <c r="D31" s="50" t="s">
        <v>19</v>
      </c>
      <c r="E31" s="51" t="s">
        <v>29</v>
      </c>
      <c r="F31" s="52"/>
      <c r="G31" s="53" t="s">
        <v>20</v>
      </c>
      <c r="H31" s="54" t="s">
        <v>21</v>
      </c>
      <c r="W31" s="65" t="s">
        <v>31</v>
      </c>
    </row>
    <row r="32" spans="1:23" ht="13.5" customHeight="1" x14ac:dyDescent="0.2">
      <c r="A32" s="68"/>
      <c r="B32" s="69"/>
      <c r="C32" s="69"/>
      <c r="D32" s="70" t="s">
        <v>35</v>
      </c>
      <c r="E32" s="71"/>
      <c r="F32" s="72"/>
      <c r="G32" s="73"/>
      <c r="H32" s="74"/>
      <c r="W32" s="65"/>
    </row>
    <row r="33" spans="1:23" ht="13.5" customHeight="1" x14ac:dyDescent="0.2">
      <c r="A33" s="75"/>
      <c r="B33" s="175"/>
      <c r="C33" s="77" t="s">
        <v>36</v>
      </c>
      <c r="D33" s="150" t="s">
        <v>37</v>
      </c>
      <c r="E33" s="160">
        <v>58</v>
      </c>
      <c r="F33" s="151"/>
      <c r="G33" s="161">
        <v>2.6</v>
      </c>
      <c r="H33" s="167">
        <f t="shared" ref="H33:H77" si="0">ROUND((((B33*E33)/100*(100-F33)))/5,2)*5</f>
        <v>0</v>
      </c>
      <c r="J33" s="34"/>
      <c r="W33" s="66">
        <f t="shared" ref="W33:W76" si="1">H33/102.6*G33</f>
        <v>0</v>
      </c>
    </row>
    <row r="34" spans="1:23" ht="13.5" customHeight="1" x14ac:dyDescent="0.2">
      <c r="A34" s="75"/>
      <c r="B34" s="158"/>
      <c r="C34" s="77"/>
      <c r="D34" s="150" t="s">
        <v>38</v>
      </c>
      <c r="E34" s="160"/>
      <c r="F34" s="151"/>
      <c r="G34" s="161"/>
      <c r="H34" s="167"/>
      <c r="J34" s="34"/>
      <c r="L34" s="36"/>
      <c r="W34" s="66">
        <f t="shared" si="1"/>
        <v>0</v>
      </c>
    </row>
    <row r="35" spans="1:23" ht="13.5" customHeight="1" x14ac:dyDescent="0.2">
      <c r="A35" s="75"/>
      <c r="B35" s="158"/>
      <c r="C35" s="77"/>
      <c r="D35" s="150" t="s">
        <v>69</v>
      </c>
      <c r="E35" s="160"/>
      <c r="F35" s="151"/>
      <c r="G35" s="161"/>
      <c r="H35" s="167"/>
      <c r="J35" s="34"/>
      <c r="L35" s="47"/>
      <c r="W35" s="66">
        <f t="shared" si="1"/>
        <v>0</v>
      </c>
    </row>
    <row r="36" spans="1:23" ht="13.5" customHeight="1" x14ac:dyDescent="0.2">
      <c r="A36" s="75"/>
      <c r="B36" s="158"/>
      <c r="C36" s="77"/>
      <c r="D36" s="150" t="s">
        <v>68</v>
      </c>
      <c r="E36" s="160"/>
      <c r="F36" s="151"/>
      <c r="G36" s="161"/>
      <c r="H36" s="167"/>
      <c r="J36" s="34"/>
      <c r="L36" s="47"/>
      <c r="W36" s="66">
        <f t="shared" si="1"/>
        <v>0</v>
      </c>
    </row>
    <row r="37" spans="1:23" ht="13.5" customHeight="1" x14ac:dyDescent="0.2">
      <c r="A37" s="75"/>
      <c r="B37" s="175"/>
      <c r="C37" s="77" t="s">
        <v>36</v>
      </c>
      <c r="D37" s="150" t="s">
        <v>37</v>
      </c>
      <c r="E37" s="160">
        <v>64</v>
      </c>
      <c r="F37" s="151"/>
      <c r="G37" s="161">
        <v>2.6</v>
      </c>
      <c r="H37" s="167">
        <f t="shared" si="0"/>
        <v>0</v>
      </c>
      <c r="J37" s="34"/>
      <c r="W37" s="66">
        <f t="shared" si="1"/>
        <v>0</v>
      </c>
    </row>
    <row r="38" spans="1:23" ht="13.5" customHeight="1" x14ac:dyDescent="0.2">
      <c r="A38" s="75"/>
      <c r="B38" s="158"/>
      <c r="C38" s="77"/>
      <c r="D38" s="150" t="s">
        <v>39</v>
      </c>
      <c r="E38" s="160"/>
      <c r="F38" s="151"/>
      <c r="G38" s="161"/>
      <c r="H38" s="167"/>
      <c r="J38" s="34"/>
      <c r="W38" s="66">
        <f t="shared" si="1"/>
        <v>0</v>
      </c>
    </row>
    <row r="39" spans="1:23" ht="13.5" customHeight="1" x14ac:dyDescent="0.2">
      <c r="A39" s="75"/>
      <c r="B39" s="175"/>
      <c r="C39" s="77" t="s">
        <v>36</v>
      </c>
      <c r="D39" s="150" t="s">
        <v>40</v>
      </c>
      <c r="E39" s="160">
        <v>44</v>
      </c>
      <c r="F39" s="151"/>
      <c r="G39" s="161">
        <v>2.6</v>
      </c>
      <c r="H39" s="167">
        <f t="shared" si="0"/>
        <v>0</v>
      </c>
      <c r="J39" s="34"/>
      <c r="W39" s="66">
        <f t="shared" si="1"/>
        <v>0</v>
      </c>
    </row>
    <row r="40" spans="1:23" ht="13.5" customHeight="1" x14ac:dyDescent="0.2">
      <c r="A40" s="75"/>
      <c r="B40" s="158"/>
      <c r="C40" s="77"/>
      <c r="D40" s="150" t="s">
        <v>38</v>
      </c>
      <c r="E40" s="160"/>
      <c r="F40" s="151"/>
      <c r="G40" s="161"/>
      <c r="H40" s="167"/>
      <c r="J40" s="34"/>
      <c r="W40" s="66">
        <f t="shared" si="1"/>
        <v>0</v>
      </c>
    </row>
    <row r="41" spans="1:23" ht="13.5" customHeight="1" x14ac:dyDescent="0.2">
      <c r="A41" s="75"/>
      <c r="B41" s="158"/>
      <c r="C41" s="77"/>
      <c r="D41" s="150" t="s">
        <v>69</v>
      </c>
      <c r="E41" s="160"/>
      <c r="F41" s="151"/>
      <c r="G41" s="161"/>
      <c r="H41" s="167"/>
      <c r="J41" s="34"/>
      <c r="W41" s="66">
        <f t="shared" si="1"/>
        <v>0</v>
      </c>
    </row>
    <row r="42" spans="1:23" ht="13.5" customHeight="1" x14ac:dyDescent="0.2">
      <c r="A42" s="75"/>
      <c r="B42" s="158"/>
      <c r="C42" s="77"/>
      <c r="D42" s="150" t="s">
        <v>68</v>
      </c>
      <c r="E42" s="160"/>
      <c r="F42" s="151"/>
      <c r="G42" s="161"/>
      <c r="H42" s="167"/>
      <c r="J42" s="34"/>
      <c r="W42" s="66">
        <f t="shared" si="1"/>
        <v>0</v>
      </c>
    </row>
    <row r="43" spans="1:23" ht="13.5" customHeight="1" x14ac:dyDescent="0.2">
      <c r="A43" s="75"/>
      <c r="B43" s="175"/>
      <c r="C43" s="77" t="s">
        <v>36</v>
      </c>
      <c r="D43" s="150" t="s">
        <v>40</v>
      </c>
      <c r="E43" s="160">
        <v>49</v>
      </c>
      <c r="F43" s="151"/>
      <c r="G43" s="161">
        <v>2.6</v>
      </c>
      <c r="H43" s="167">
        <f t="shared" si="0"/>
        <v>0</v>
      </c>
      <c r="J43" s="34"/>
      <c r="W43" s="66">
        <f t="shared" si="1"/>
        <v>0</v>
      </c>
    </row>
    <row r="44" spans="1:23" ht="13.5" customHeight="1" x14ac:dyDescent="0.2">
      <c r="A44" s="75"/>
      <c r="B44" s="158"/>
      <c r="C44" s="77"/>
      <c r="D44" s="150" t="s">
        <v>39</v>
      </c>
      <c r="E44" s="160"/>
      <c r="F44" s="151"/>
      <c r="G44" s="161"/>
      <c r="H44" s="167"/>
      <c r="J44" s="34"/>
      <c r="W44" s="66">
        <f t="shared" si="1"/>
        <v>0</v>
      </c>
    </row>
    <row r="45" spans="1:23" ht="13.5" customHeight="1" x14ac:dyDescent="0.2">
      <c r="A45" s="75"/>
      <c r="B45" s="176"/>
      <c r="C45" s="77" t="s">
        <v>36</v>
      </c>
      <c r="D45" s="110" t="s">
        <v>41</v>
      </c>
      <c r="E45" s="160">
        <v>4.9000000000000004</v>
      </c>
      <c r="F45" s="151"/>
      <c r="G45" s="161">
        <v>2.6</v>
      </c>
      <c r="H45" s="167">
        <f t="shared" si="0"/>
        <v>0</v>
      </c>
      <c r="J45" s="34"/>
      <c r="W45" s="66">
        <f t="shared" si="1"/>
        <v>0</v>
      </c>
    </row>
    <row r="46" spans="1:23" ht="13.5" customHeight="1" x14ac:dyDescent="0.2">
      <c r="A46" s="75"/>
      <c r="B46" s="157"/>
      <c r="C46" s="77"/>
      <c r="D46" s="150" t="s">
        <v>42</v>
      </c>
      <c r="E46" s="160"/>
      <c r="F46" s="151"/>
      <c r="G46" s="161"/>
      <c r="H46" s="167"/>
      <c r="J46" s="34"/>
      <c r="W46" s="66">
        <f t="shared" si="1"/>
        <v>0</v>
      </c>
    </row>
    <row r="47" spans="1:23" ht="13.5" customHeight="1" x14ac:dyDescent="0.2">
      <c r="A47" s="75"/>
      <c r="B47" s="157"/>
      <c r="C47" s="77"/>
      <c r="D47" s="150" t="s">
        <v>43</v>
      </c>
      <c r="E47" s="160"/>
      <c r="F47" s="151"/>
      <c r="G47" s="161"/>
      <c r="H47" s="167"/>
      <c r="J47" s="34"/>
      <c r="W47" s="66">
        <f t="shared" si="1"/>
        <v>0</v>
      </c>
    </row>
    <row r="48" spans="1:23" ht="13.5" customHeight="1" x14ac:dyDescent="0.2">
      <c r="A48" s="75"/>
      <c r="B48" s="157"/>
      <c r="C48" s="77"/>
      <c r="D48" s="150" t="s">
        <v>44</v>
      </c>
      <c r="E48" s="160"/>
      <c r="F48" s="151"/>
      <c r="G48" s="161"/>
      <c r="H48" s="167"/>
      <c r="J48" s="34"/>
      <c r="W48" s="66">
        <f t="shared" si="1"/>
        <v>0</v>
      </c>
    </row>
    <row r="49" spans="1:23" ht="13.5" customHeight="1" x14ac:dyDescent="0.2">
      <c r="A49" s="75"/>
      <c r="B49" s="176"/>
      <c r="C49" s="77" t="s">
        <v>36</v>
      </c>
      <c r="D49" s="150" t="s">
        <v>45</v>
      </c>
      <c r="E49" s="160">
        <v>4.3</v>
      </c>
      <c r="F49" s="151"/>
      <c r="G49" s="161">
        <v>2.6</v>
      </c>
      <c r="H49" s="167">
        <f t="shared" si="0"/>
        <v>0</v>
      </c>
      <c r="J49" s="34"/>
      <c r="W49" s="66">
        <f t="shared" si="1"/>
        <v>0</v>
      </c>
    </row>
    <row r="50" spans="1:23" ht="13.5" customHeight="1" x14ac:dyDescent="0.2">
      <c r="A50" s="75"/>
      <c r="B50" s="157"/>
      <c r="C50" s="77"/>
      <c r="D50" s="150" t="s">
        <v>42</v>
      </c>
      <c r="E50" s="160"/>
      <c r="F50" s="151"/>
      <c r="G50" s="161"/>
      <c r="H50" s="167"/>
      <c r="J50" s="34"/>
      <c r="W50" s="66">
        <f t="shared" si="1"/>
        <v>0</v>
      </c>
    </row>
    <row r="51" spans="1:23" ht="13.5" customHeight="1" x14ac:dyDescent="0.2">
      <c r="A51" s="75"/>
      <c r="B51" s="157"/>
      <c r="C51" s="77"/>
      <c r="D51" s="150" t="s">
        <v>46</v>
      </c>
      <c r="E51" s="160"/>
      <c r="F51" s="151"/>
      <c r="G51" s="161"/>
      <c r="H51" s="167"/>
      <c r="J51" s="34"/>
      <c r="W51" s="66">
        <f t="shared" si="1"/>
        <v>0</v>
      </c>
    </row>
    <row r="52" spans="1:23" ht="13.5" customHeight="1" x14ac:dyDescent="0.2">
      <c r="A52" s="75"/>
      <c r="B52" s="176"/>
      <c r="C52" s="77" t="s">
        <v>36</v>
      </c>
      <c r="D52" s="110" t="s">
        <v>79</v>
      </c>
      <c r="E52" s="160">
        <v>1.6</v>
      </c>
      <c r="F52" s="151"/>
      <c r="G52" s="161">
        <v>2.6</v>
      </c>
      <c r="H52" s="167">
        <f t="shared" si="0"/>
        <v>0</v>
      </c>
      <c r="J52" s="34"/>
      <c r="W52" s="66">
        <f t="shared" si="1"/>
        <v>0</v>
      </c>
    </row>
    <row r="53" spans="1:23" ht="13.5" customHeight="1" x14ac:dyDescent="0.2">
      <c r="A53" s="75"/>
      <c r="B53" s="176"/>
      <c r="C53" s="77" t="s">
        <v>36</v>
      </c>
      <c r="D53" s="110" t="s">
        <v>47</v>
      </c>
      <c r="E53" s="160">
        <v>3.3</v>
      </c>
      <c r="F53" s="151"/>
      <c r="G53" s="161">
        <v>2.6</v>
      </c>
      <c r="H53" s="167">
        <f t="shared" si="0"/>
        <v>0</v>
      </c>
      <c r="J53" s="34"/>
      <c r="W53" s="66">
        <f t="shared" si="1"/>
        <v>0</v>
      </c>
    </row>
    <row r="54" spans="1:23" ht="13.5" customHeight="1" x14ac:dyDescent="0.2">
      <c r="A54" s="75"/>
      <c r="B54" s="176"/>
      <c r="C54" s="77" t="s">
        <v>36</v>
      </c>
      <c r="D54" s="110" t="s">
        <v>48</v>
      </c>
      <c r="E54" s="160">
        <v>3.3</v>
      </c>
      <c r="F54" s="151"/>
      <c r="G54" s="161">
        <v>2.6</v>
      </c>
      <c r="H54" s="167">
        <f t="shared" si="0"/>
        <v>0</v>
      </c>
      <c r="J54" s="34"/>
      <c r="W54" s="66">
        <f t="shared" si="1"/>
        <v>0</v>
      </c>
    </row>
    <row r="55" spans="1:23" ht="13.5" customHeight="1" x14ac:dyDescent="0.2">
      <c r="A55" s="75"/>
      <c r="B55" s="176"/>
      <c r="C55" s="77" t="s">
        <v>36</v>
      </c>
      <c r="D55" s="110" t="s">
        <v>49</v>
      </c>
      <c r="E55" s="160">
        <v>3.3</v>
      </c>
      <c r="F55" s="151"/>
      <c r="G55" s="161">
        <v>2.6</v>
      </c>
      <c r="H55" s="167">
        <f t="shared" si="0"/>
        <v>0</v>
      </c>
      <c r="J55" s="34"/>
      <c r="W55" s="66">
        <f t="shared" si="1"/>
        <v>0</v>
      </c>
    </row>
    <row r="56" spans="1:23" ht="13.5" customHeight="1" x14ac:dyDescent="0.2">
      <c r="A56" s="75"/>
      <c r="B56" s="176"/>
      <c r="C56" s="77" t="s">
        <v>50</v>
      </c>
      <c r="D56" s="150" t="s">
        <v>51</v>
      </c>
      <c r="E56" s="160">
        <v>14</v>
      </c>
      <c r="F56" s="151"/>
      <c r="G56" s="161">
        <v>2.6</v>
      </c>
      <c r="H56" s="167">
        <f t="shared" si="0"/>
        <v>0</v>
      </c>
      <c r="J56" s="34"/>
      <c r="W56" s="66">
        <f t="shared" si="1"/>
        <v>0</v>
      </c>
    </row>
    <row r="57" spans="1:23" ht="13.5" customHeight="1" x14ac:dyDescent="0.2">
      <c r="A57" s="75"/>
      <c r="B57" s="157"/>
      <c r="C57" s="77"/>
      <c r="D57" s="150" t="s">
        <v>52</v>
      </c>
      <c r="E57" s="160"/>
      <c r="F57" s="151"/>
      <c r="G57" s="161"/>
      <c r="H57" s="167"/>
      <c r="J57" s="34"/>
      <c r="W57" s="66">
        <f t="shared" si="1"/>
        <v>0</v>
      </c>
    </row>
    <row r="58" spans="1:23" ht="13.5" customHeight="1" x14ac:dyDescent="0.2">
      <c r="A58" s="75"/>
      <c r="B58" s="176"/>
      <c r="C58" s="77" t="s">
        <v>50</v>
      </c>
      <c r="D58" s="150" t="s">
        <v>76</v>
      </c>
      <c r="E58" s="160">
        <v>15</v>
      </c>
      <c r="F58" s="151"/>
      <c r="G58" s="161">
        <v>2.6</v>
      </c>
      <c r="H58" s="167">
        <f t="shared" si="0"/>
        <v>0</v>
      </c>
      <c r="J58" s="34"/>
      <c r="W58" s="66">
        <f t="shared" si="1"/>
        <v>0</v>
      </c>
    </row>
    <row r="59" spans="1:23" ht="13.5" customHeight="1" x14ac:dyDescent="0.2">
      <c r="A59" s="75"/>
      <c r="B59" s="176"/>
      <c r="C59" s="77" t="s">
        <v>50</v>
      </c>
      <c r="D59" s="150" t="s">
        <v>77</v>
      </c>
      <c r="E59" s="160">
        <v>12</v>
      </c>
      <c r="F59" s="151"/>
      <c r="G59" s="161">
        <v>2.6</v>
      </c>
      <c r="H59" s="167">
        <f t="shared" si="0"/>
        <v>0</v>
      </c>
      <c r="J59" s="34"/>
      <c r="W59" s="66">
        <f t="shared" si="1"/>
        <v>0</v>
      </c>
    </row>
    <row r="60" spans="1:23" ht="13.5" customHeight="1" x14ac:dyDescent="0.2">
      <c r="A60" s="75"/>
      <c r="B60" s="175"/>
      <c r="C60" s="76" t="s">
        <v>53</v>
      </c>
      <c r="D60" s="110" t="s">
        <v>54</v>
      </c>
      <c r="E60" s="160">
        <v>19</v>
      </c>
      <c r="F60" s="151"/>
      <c r="G60" s="161">
        <v>2.6</v>
      </c>
      <c r="H60" s="167">
        <f t="shared" si="0"/>
        <v>0</v>
      </c>
      <c r="J60" s="34"/>
      <c r="W60" s="66">
        <f t="shared" si="1"/>
        <v>0</v>
      </c>
    </row>
    <row r="61" spans="1:23" ht="13.5" customHeight="1" x14ac:dyDescent="0.2">
      <c r="A61" s="75"/>
      <c r="B61" s="175"/>
      <c r="C61" s="76" t="s">
        <v>55</v>
      </c>
      <c r="D61" s="110" t="s">
        <v>56</v>
      </c>
      <c r="E61" s="160">
        <v>26</v>
      </c>
      <c r="F61" s="151"/>
      <c r="G61" s="161">
        <v>2.6</v>
      </c>
      <c r="H61" s="167">
        <f t="shared" si="0"/>
        <v>0</v>
      </c>
      <c r="J61" s="34"/>
      <c r="W61" s="66">
        <f t="shared" si="1"/>
        <v>0</v>
      </c>
    </row>
    <row r="62" spans="1:23" ht="13.5" customHeight="1" x14ac:dyDescent="0.2">
      <c r="A62" s="75"/>
      <c r="B62" s="175"/>
      <c r="C62" s="76" t="s">
        <v>57</v>
      </c>
      <c r="D62" s="110" t="s">
        <v>58</v>
      </c>
      <c r="E62" s="160">
        <v>13</v>
      </c>
      <c r="F62" s="151"/>
      <c r="G62" s="161">
        <v>2.6</v>
      </c>
      <c r="H62" s="167">
        <f t="shared" si="0"/>
        <v>0</v>
      </c>
      <c r="J62" s="34"/>
      <c r="W62" s="66">
        <f t="shared" si="1"/>
        <v>0</v>
      </c>
    </row>
    <row r="63" spans="1:23" ht="13.5" customHeight="1" x14ac:dyDescent="0.2">
      <c r="A63" s="152"/>
      <c r="B63" s="176"/>
      <c r="C63" s="77" t="s">
        <v>36</v>
      </c>
      <c r="D63" s="150" t="s">
        <v>59</v>
      </c>
      <c r="E63" s="160">
        <v>2.7</v>
      </c>
      <c r="F63" s="151"/>
      <c r="G63" s="161">
        <v>2.6</v>
      </c>
      <c r="H63" s="167">
        <f t="shared" si="0"/>
        <v>0</v>
      </c>
      <c r="J63" s="34"/>
      <c r="W63" s="66">
        <f t="shared" si="1"/>
        <v>0</v>
      </c>
    </row>
    <row r="64" spans="1:23" ht="13.5" customHeight="1" x14ac:dyDescent="0.2">
      <c r="A64" s="152"/>
      <c r="B64" s="176"/>
      <c r="C64" s="77" t="s">
        <v>36</v>
      </c>
      <c r="D64" s="150" t="s">
        <v>60</v>
      </c>
      <c r="E64" s="160">
        <v>2.7</v>
      </c>
      <c r="F64" s="151"/>
      <c r="G64" s="161">
        <v>2.6</v>
      </c>
      <c r="H64" s="167">
        <f t="shared" si="0"/>
        <v>0</v>
      </c>
      <c r="J64" s="34"/>
      <c r="W64" s="66">
        <f t="shared" si="1"/>
        <v>0</v>
      </c>
    </row>
    <row r="65" spans="1:23" ht="13.5" customHeight="1" x14ac:dyDescent="0.2">
      <c r="A65" s="152"/>
      <c r="B65" s="176"/>
      <c r="C65" s="77" t="s">
        <v>50</v>
      </c>
      <c r="D65" s="150" t="s">
        <v>61</v>
      </c>
      <c r="E65" s="160">
        <v>4</v>
      </c>
      <c r="F65" s="151"/>
      <c r="G65" s="161">
        <v>2.6</v>
      </c>
      <c r="H65" s="167">
        <f t="shared" si="0"/>
        <v>0</v>
      </c>
      <c r="J65" s="34"/>
      <c r="W65" s="66">
        <f t="shared" si="1"/>
        <v>0</v>
      </c>
    </row>
    <row r="66" spans="1:23" ht="13.5" customHeight="1" x14ac:dyDescent="0.2">
      <c r="A66" s="152"/>
      <c r="B66" s="176"/>
      <c r="C66" s="77" t="s">
        <v>36</v>
      </c>
      <c r="D66" s="150" t="s">
        <v>62</v>
      </c>
      <c r="E66" s="160">
        <v>5</v>
      </c>
      <c r="F66" s="151"/>
      <c r="G66" s="161">
        <v>2.6</v>
      </c>
      <c r="H66" s="167">
        <f t="shared" si="0"/>
        <v>0</v>
      </c>
      <c r="J66" s="34"/>
      <c r="W66" s="66">
        <f t="shared" si="1"/>
        <v>0</v>
      </c>
    </row>
    <row r="67" spans="1:23" ht="13.5" customHeight="1" x14ac:dyDescent="0.2">
      <c r="A67" s="152"/>
      <c r="B67" s="157"/>
      <c r="C67" s="77"/>
      <c r="D67" s="150" t="s">
        <v>38</v>
      </c>
      <c r="E67" s="160"/>
      <c r="F67" s="151"/>
      <c r="G67" s="161"/>
      <c r="H67" s="167"/>
      <c r="J67" s="34"/>
      <c r="W67" s="66">
        <f t="shared" si="1"/>
        <v>0</v>
      </c>
    </row>
    <row r="68" spans="1:23" ht="13.5" customHeight="1" x14ac:dyDescent="0.2">
      <c r="A68" s="152"/>
      <c r="B68" s="157"/>
      <c r="C68" s="77"/>
      <c r="D68" s="150" t="s">
        <v>63</v>
      </c>
      <c r="E68" s="160"/>
      <c r="F68" s="151"/>
      <c r="G68" s="161"/>
      <c r="H68" s="167"/>
      <c r="J68" s="34"/>
      <c r="W68" s="66">
        <f t="shared" si="1"/>
        <v>0</v>
      </c>
    </row>
    <row r="69" spans="1:23" ht="13.5" customHeight="1" x14ac:dyDescent="0.2">
      <c r="A69" s="152"/>
      <c r="B69" s="157"/>
      <c r="C69" s="77"/>
      <c r="D69" s="150" t="s">
        <v>64</v>
      </c>
      <c r="E69" s="160"/>
      <c r="F69" s="151"/>
      <c r="G69" s="161"/>
      <c r="H69" s="167"/>
      <c r="J69" s="34"/>
      <c r="W69" s="66">
        <f t="shared" si="1"/>
        <v>0</v>
      </c>
    </row>
    <row r="70" spans="1:23" ht="13.5" customHeight="1" x14ac:dyDescent="0.2">
      <c r="A70" s="152"/>
      <c r="B70" s="176"/>
      <c r="C70" s="77" t="s">
        <v>36</v>
      </c>
      <c r="D70" s="150" t="s">
        <v>65</v>
      </c>
      <c r="E70" s="160">
        <v>2.5</v>
      </c>
      <c r="F70" s="151"/>
      <c r="G70" s="161">
        <v>2.6</v>
      </c>
      <c r="H70" s="167">
        <f t="shared" si="0"/>
        <v>0</v>
      </c>
      <c r="J70" s="34"/>
      <c r="W70" s="66">
        <f t="shared" si="1"/>
        <v>0</v>
      </c>
    </row>
    <row r="71" spans="1:23" ht="13.5" customHeight="1" x14ac:dyDescent="0.2">
      <c r="A71" s="152"/>
      <c r="B71" s="176"/>
      <c r="C71" s="77" t="s">
        <v>36</v>
      </c>
      <c r="D71" s="150" t="s">
        <v>66</v>
      </c>
      <c r="E71" s="160">
        <v>16</v>
      </c>
      <c r="F71" s="151"/>
      <c r="G71" s="161">
        <v>2.6</v>
      </c>
      <c r="H71" s="167">
        <f t="shared" si="0"/>
        <v>0</v>
      </c>
      <c r="J71" s="34"/>
      <c r="W71" s="66">
        <f t="shared" si="1"/>
        <v>0</v>
      </c>
    </row>
    <row r="72" spans="1:23" ht="13.5" customHeight="1" x14ac:dyDescent="0.2">
      <c r="A72" s="152"/>
      <c r="B72" s="157"/>
      <c r="C72" s="77"/>
      <c r="D72" s="150" t="s">
        <v>38</v>
      </c>
      <c r="E72" s="160"/>
      <c r="F72" s="151"/>
      <c r="G72" s="161"/>
      <c r="H72" s="167"/>
      <c r="J72" s="34"/>
      <c r="W72" s="66">
        <f t="shared" si="1"/>
        <v>0</v>
      </c>
    </row>
    <row r="73" spans="1:23" ht="13.5" customHeight="1" x14ac:dyDescent="0.2">
      <c r="A73" s="152"/>
      <c r="B73" s="157"/>
      <c r="C73" s="77"/>
      <c r="D73" s="150" t="s">
        <v>63</v>
      </c>
      <c r="E73" s="160"/>
      <c r="F73" s="151"/>
      <c r="G73" s="161"/>
      <c r="H73" s="167"/>
      <c r="J73" s="34"/>
      <c r="W73" s="66">
        <f t="shared" si="1"/>
        <v>0</v>
      </c>
    </row>
    <row r="74" spans="1:23" ht="13.5" customHeight="1" x14ac:dyDescent="0.2">
      <c r="A74" s="152"/>
      <c r="B74" s="157"/>
      <c r="C74" s="77"/>
      <c r="D74" s="150" t="s">
        <v>64</v>
      </c>
      <c r="E74" s="160"/>
      <c r="F74" s="151"/>
      <c r="G74" s="161"/>
      <c r="H74" s="167"/>
      <c r="J74" s="34"/>
      <c r="W74" s="66">
        <f t="shared" si="1"/>
        <v>0</v>
      </c>
    </row>
    <row r="75" spans="1:23" ht="13.5" customHeight="1" x14ac:dyDescent="0.2">
      <c r="A75" s="152"/>
      <c r="B75" s="176"/>
      <c r="C75" s="77" t="s">
        <v>36</v>
      </c>
      <c r="D75" s="150" t="s">
        <v>78</v>
      </c>
      <c r="E75" s="160">
        <v>3.5</v>
      </c>
      <c r="F75" s="151"/>
      <c r="G75" s="161">
        <v>2.6</v>
      </c>
      <c r="H75" s="167">
        <f t="shared" si="0"/>
        <v>0</v>
      </c>
      <c r="J75" s="34"/>
      <c r="W75" s="66">
        <f t="shared" si="1"/>
        <v>0</v>
      </c>
    </row>
    <row r="76" spans="1:23" ht="13.5" customHeight="1" x14ac:dyDescent="0.2">
      <c r="A76" s="152"/>
      <c r="B76" s="176"/>
      <c r="C76" s="77" t="s">
        <v>36</v>
      </c>
      <c r="D76" s="150" t="s">
        <v>67</v>
      </c>
      <c r="E76" s="160">
        <v>3.5</v>
      </c>
      <c r="F76" s="151"/>
      <c r="G76" s="161">
        <v>2.6</v>
      </c>
      <c r="H76" s="167">
        <f t="shared" si="0"/>
        <v>0</v>
      </c>
      <c r="J76" s="34"/>
      <c r="W76" s="66">
        <f t="shared" si="1"/>
        <v>0</v>
      </c>
    </row>
    <row r="77" spans="1:23" ht="13.5" customHeight="1" x14ac:dyDescent="0.2">
      <c r="A77" s="152"/>
      <c r="B77" s="176">
        <v>1</v>
      </c>
      <c r="C77" s="77" t="s">
        <v>36</v>
      </c>
      <c r="D77" s="150" t="s">
        <v>81</v>
      </c>
      <c r="E77" s="160"/>
      <c r="F77" s="151"/>
      <c r="G77" s="161">
        <v>8.1</v>
      </c>
      <c r="H77" s="167">
        <f t="shared" si="0"/>
        <v>0</v>
      </c>
      <c r="J77" s="34"/>
      <c r="W77" s="66">
        <f>H77/108.1*G77</f>
        <v>0</v>
      </c>
    </row>
    <row r="78" spans="1:23" ht="13.5" customHeight="1" x14ac:dyDescent="0.2">
      <c r="A78" s="152"/>
      <c r="B78" s="176">
        <v>1</v>
      </c>
      <c r="C78" s="77" t="s">
        <v>36</v>
      </c>
      <c r="D78" s="150" t="s">
        <v>82</v>
      </c>
      <c r="E78" s="160"/>
      <c r="F78" s="151"/>
      <c r="G78" s="161">
        <v>8.1</v>
      </c>
      <c r="H78" s="167">
        <f t="shared" ref="H78" si="2">ROUND((((B78*E78)/100*(100-F78)))/5,2)*5</f>
        <v>0</v>
      </c>
      <c r="J78" s="34"/>
      <c r="W78" s="66">
        <f>H78/108.1*G78</f>
        <v>0</v>
      </c>
    </row>
    <row r="79" spans="1:23" ht="13.5" customHeight="1" x14ac:dyDescent="0.2">
      <c r="A79" s="152"/>
      <c r="B79" s="176">
        <v>1</v>
      </c>
      <c r="C79" s="77" t="s">
        <v>32</v>
      </c>
      <c r="D79" s="150" t="s">
        <v>70</v>
      </c>
      <c r="E79" s="160"/>
      <c r="F79" s="151"/>
      <c r="G79" s="161">
        <v>8.1</v>
      </c>
      <c r="H79" s="167">
        <f t="shared" ref="H79" si="3">ROUND((((B79*E79)/100*(100-F79)))/5,2)*5</f>
        <v>0</v>
      </c>
      <c r="J79" s="34"/>
      <c r="W79" s="66"/>
    </row>
    <row r="80" spans="1:23" ht="13.5" customHeight="1" x14ac:dyDescent="0.2">
      <c r="A80" s="152"/>
      <c r="B80" s="176">
        <v>1</v>
      </c>
      <c r="C80" s="77" t="s">
        <v>32</v>
      </c>
      <c r="D80" s="150" t="s">
        <v>71</v>
      </c>
      <c r="E80" s="160"/>
      <c r="F80" s="151"/>
      <c r="G80" s="161">
        <v>8.1</v>
      </c>
      <c r="H80" s="167">
        <f t="shared" ref="H80" si="4">ROUND((((B80*E80)/100*(100-F80)))/5,2)*5</f>
        <v>0</v>
      </c>
      <c r="J80" s="34"/>
      <c r="W80" s="66"/>
    </row>
    <row r="81" spans="1:23" ht="13.5" customHeight="1" x14ac:dyDescent="0.2">
      <c r="B81" s="159"/>
      <c r="E81" s="35"/>
      <c r="G81" s="162"/>
      <c r="H81" s="168"/>
      <c r="J81" s="36"/>
      <c r="W81" s="66"/>
    </row>
    <row r="82" spans="1:23" ht="13.5" customHeight="1" x14ac:dyDescent="0.2">
      <c r="A82" s="35"/>
      <c r="B82" s="159"/>
      <c r="C82" s="163"/>
      <c r="D82"/>
      <c r="E82" s="164" t="s">
        <v>21</v>
      </c>
      <c r="F82" s="165"/>
      <c r="G82" s="166"/>
      <c r="H82" s="169">
        <f>SUM(H33:H81)</f>
        <v>0</v>
      </c>
    </row>
    <row r="83" spans="1:23" s="62" customFormat="1" ht="13.5" customHeight="1" x14ac:dyDescent="0.2">
      <c r="A83" s="10"/>
      <c r="B83" s="11"/>
      <c r="C83" s="11"/>
      <c r="D83" s="11"/>
      <c r="E83" s="12"/>
      <c r="F83" s="29"/>
      <c r="G83" s="14"/>
      <c r="H83" s="15"/>
      <c r="J83"/>
    </row>
  </sheetData>
  <sheetProtection algorithmName="SHA-512" hashValue="jpz1QAIcnAsNvV8A9jT0KVMetuALDUJNra80wUIgXOAnGxbrk2HbhN9z09lSKjGW1mgfQVYIba6lZLo0OCrztw==" saltValue="CZ+7DsiW3UUmcZB7HVMihQ==" spinCount="100000" sheet="1" objects="1" scenarios="1"/>
  <mergeCells count="20">
    <mergeCell ref="A25:C25"/>
    <mergeCell ref="D25:H25"/>
    <mergeCell ref="A26:C26"/>
    <mergeCell ref="D26:H26"/>
    <mergeCell ref="A27:C27"/>
    <mergeCell ref="D27:H27"/>
    <mergeCell ref="A16:H16"/>
    <mergeCell ref="A24:C24"/>
    <mergeCell ref="D24:H24"/>
    <mergeCell ref="A18:C18"/>
    <mergeCell ref="D18:H18"/>
    <mergeCell ref="A19:C19"/>
    <mergeCell ref="D19:H19"/>
    <mergeCell ref="A20:C20"/>
    <mergeCell ref="D20:H20"/>
    <mergeCell ref="A21:C21"/>
    <mergeCell ref="D21:H21"/>
    <mergeCell ref="A22:C22"/>
    <mergeCell ref="D22:H22"/>
    <mergeCell ref="D23:H23"/>
  </mergeCells>
  <hyperlinks>
    <hyperlink ref="A11" r:id="rId1" xr:uid="{471D75E4-AF2E-4837-865D-8F455B0AE637}"/>
    <hyperlink ref="A10" r:id="rId2" xr:uid="{626DE6B4-3FDF-4BD5-8344-2F707DDAA666}"/>
  </hyperlinks>
  <printOptions horizontalCentered="1"/>
  <pageMargins left="0.51181102362204722" right="0.19685039370078741" top="0.39370078740157483" bottom="0.19685039370078741" header="0.51181102362204722" footer="0.51181102362204722"/>
  <pageSetup paperSize="9" orientation="portrait" horizontalDpi="4294967293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578DA-6119-4A9C-8AC4-20482BBE16F6}">
  <dimension ref="A1:W56"/>
  <sheetViews>
    <sheetView topLeftCell="A20" zoomScale="120" zoomScaleNormal="120" workbookViewId="0">
      <selection activeCell="F4" sqref="F4"/>
    </sheetView>
  </sheetViews>
  <sheetFormatPr baseColWidth="10" defaultColWidth="11.42578125" defaultRowHeight="12.75" x14ac:dyDescent="0.2"/>
  <cols>
    <col min="1" max="1" width="11.42578125" style="90" customWidth="1"/>
    <col min="2" max="2" width="6.42578125" style="91" customWidth="1"/>
    <col min="3" max="3" width="11" style="91" customWidth="1"/>
    <col min="4" max="4" width="22.28515625" style="91" customWidth="1"/>
    <col min="5" max="5" width="11.7109375" style="12" customWidth="1"/>
    <col min="6" max="6" width="7.7109375" style="104" customWidth="1"/>
    <col min="7" max="7" width="8.5703125" style="14" customWidth="1"/>
    <col min="8" max="8" width="11.85546875" style="15" customWidth="1"/>
    <col min="10" max="10" width="11.85546875" style="89" bestFit="1" customWidth="1"/>
    <col min="11" max="11" width="18.28515625" style="89" customWidth="1"/>
    <col min="12" max="12" width="11.7109375" style="89" bestFit="1" customWidth="1"/>
    <col min="13" max="22" width="11.42578125" style="89"/>
    <col min="23" max="23" width="10.28515625" style="92" customWidth="1"/>
    <col min="24" max="16384" width="11.42578125" style="89"/>
  </cols>
  <sheetData>
    <row r="1" spans="1:23" s="88" customFormat="1" ht="18" x14ac:dyDescent="0.25">
      <c r="A1" s="82" t="s">
        <v>0</v>
      </c>
      <c r="B1" s="83"/>
      <c r="C1" s="84"/>
      <c r="D1" s="85"/>
      <c r="E1" s="5"/>
      <c r="F1" s="86"/>
      <c r="G1" s="8"/>
      <c r="H1" s="9"/>
      <c r="W1" s="87"/>
    </row>
    <row r="2" spans="1:23" s="88" customFormat="1" ht="18" x14ac:dyDescent="0.25">
      <c r="A2" s="82" t="s">
        <v>75</v>
      </c>
      <c r="B2" s="83"/>
      <c r="C2" s="84"/>
      <c r="D2" s="85"/>
      <c r="E2" s="5"/>
      <c r="F2" s="86"/>
      <c r="G2" s="8"/>
      <c r="H2" s="9"/>
      <c r="W2" s="87"/>
    </row>
    <row r="3" spans="1:23" ht="13.5" customHeight="1" x14ac:dyDescent="0.2">
      <c r="A3" s="89"/>
      <c r="B3" s="90"/>
      <c r="F3" s="89"/>
    </row>
    <row r="4" spans="1:23" s="96" customFormat="1" ht="13.5" customHeight="1" x14ac:dyDescent="0.25">
      <c r="A4" s="93" t="s">
        <v>1</v>
      </c>
      <c r="B4" s="94"/>
      <c r="C4" s="95"/>
      <c r="D4" s="95"/>
      <c r="F4" s="153" t="s">
        <v>33</v>
      </c>
      <c r="G4" s="44"/>
      <c r="H4" s="97"/>
      <c r="W4" s="98"/>
    </row>
    <row r="5" spans="1:23" s="96" customFormat="1" ht="13.5" customHeight="1" x14ac:dyDescent="0.2">
      <c r="A5" s="96" t="s">
        <v>2</v>
      </c>
      <c r="B5" s="94"/>
      <c r="C5" s="95"/>
      <c r="D5" s="95"/>
      <c r="F5" s="189"/>
      <c r="G5" s="22"/>
      <c r="H5" s="23"/>
      <c r="W5" s="98"/>
    </row>
    <row r="6" spans="1:23" s="96" customFormat="1" ht="13.5" customHeight="1" x14ac:dyDescent="0.2">
      <c r="A6" s="96" t="s">
        <v>3</v>
      </c>
      <c r="B6" s="94"/>
      <c r="C6" s="95"/>
      <c r="D6" s="95"/>
      <c r="F6" s="189"/>
      <c r="G6" s="22"/>
      <c r="H6" s="23"/>
      <c r="W6" s="98"/>
    </row>
    <row r="7" spans="1:23" s="96" customFormat="1" ht="13.5" customHeight="1" x14ac:dyDescent="0.2">
      <c r="A7" s="96" t="s">
        <v>4</v>
      </c>
      <c r="B7" s="94"/>
      <c r="C7" s="95"/>
      <c r="D7" s="95"/>
      <c r="F7" s="186" t="s">
        <v>108</v>
      </c>
      <c r="G7" s="170"/>
      <c r="H7" s="171"/>
      <c r="W7" s="98"/>
    </row>
    <row r="8" spans="1:23" s="96" customFormat="1" ht="13.5" customHeight="1" x14ac:dyDescent="0.2">
      <c r="A8" s="96" t="s">
        <v>5</v>
      </c>
      <c r="B8" s="94"/>
      <c r="C8" s="95"/>
      <c r="D8" s="95"/>
      <c r="F8" s="187" t="s">
        <v>10</v>
      </c>
      <c r="G8" s="170"/>
      <c r="H8" s="184"/>
      <c r="W8" s="98"/>
    </row>
    <row r="9" spans="1:23" s="96" customFormat="1" ht="13.5" customHeight="1" x14ac:dyDescent="0.2">
      <c r="A9" s="100" t="s">
        <v>6</v>
      </c>
      <c r="B9" s="95"/>
      <c r="C9" s="95"/>
      <c r="D9" s="95"/>
      <c r="F9" s="174" t="s">
        <v>73</v>
      </c>
      <c r="G9" s="170"/>
      <c r="H9" s="173"/>
      <c r="W9" s="98"/>
    </row>
    <row r="10" spans="1:23" s="96" customFormat="1" ht="13.5" customHeight="1" x14ac:dyDescent="0.2">
      <c r="A10" s="27" t="s">
        <v>7</v>
      </c>
      <c r="B10" s="95"/>
      <c r="C10" s="95"/>
      <c r="D10" s="95"/>
      <c r="E10" s="46"/>
      <c r="F10" s="187" t="s">
        <v>74</v>
      </c>
      <c r="G10" s="185"/>
      <c r="H10" s="173"/>
      <c r="W10" s="98"/>
    </row>
    <row r="11" spans="1:23" s="96" customFormat="1" ht="13.5" customHeight="1" x14ac:dyDescent="0.2">
      <c r="A11" s="27" t="s">
        <v>8</v>
      </c>
      <c r="B11" s="95"/>
      <c r="C11" s="95"/>
      <c r="D11" s="95"/>
      <c r="F11" s="190"/>
      <c r="W11" s="98"/>
    </row>
    <row r="12" spans="1:23" s="96" customFormat="1" ht="13.5" customHeight="1" x14ac:dyDescent="0.2">
      <c r="A12" s="27"/>
      <c r="B12" s="95"/>
      <c r="C12" s="95"/>
      <c r="D12" s="95"/>
      <c r="F12" s="99"/>
      <c r="W12" s="98"/>
    </row>
    <row r="13" spans="1:23" s="96" customFormat="1" ht="13.5" customHeight="1" x14ac:dyDescent="0.2">
      <c r="A13" s="94"/>
      <c r="B13" s="95"/>
      <c r="C13" s="95"/>
      <c r="D13" s="95"/>
      <c r="F13" s="101"/>
      <c r="W13" s="98"/>
    </row>
    <row r="14" spans="1:23" s="103" customFormat="1" ht="34.9" customHeight="1" x14ac:dyDescent="0.5">
      <c r="A14" s="122" t="s">
        <v>103</v>
      </c>
      <c r="B14" s="123"/>
      <c r="C14" s="123"/>
      <c r="D14" s="123"/>
      <c r="E14" s="124"/>
      <c r="F14" s="125"/>
      <c r="G14" s="126"/>
      <c r="H14" s="127"/>
      <c r="W14" s="102"/>
    </row>
    <row r="15" spans="1:23" ht="13.5" customHeight="1" x14ac:dyDescent="0.2"/>
    <row r="16" spans="1:23" ht="13.5" customHeight="1" x14ac:dyDescent="0.25">
      <c r="A16" s="198" t="s">
        <v>9</v>
      </c>
      <c r="B16" s="205"/>
      <c r="C16" s="205"/>
      <c r="D16" s="196"/>
      <c r="E16" s="207"/>
      <c r="F16" s="207"/>
      <c r="G16" s="207"/>
      <c r="H16" s="207"/>
    </row>
    <row r="17" spans="1:23" ht="13.5" customHeight="1" x14ac:dyDescent="0.25">
      <c r="A17" s="198" t="s">
        <v>10</v>
      </c>
      <c r="B17" s="205"/>
      <c r="C17" s="205"/>
      <c r="D17" s="196"/>
      <c r="E17" s="207"/>
      <c r="F17" s="207"/>
      <c r="G17" s="207"/>
      <c r="H17" s="207"/>
    </row>
    <row r="18" spans="1:23" ht="13.5" customHeight="1" x14ac:dyDescent="0.25">
      <c r="A18" s="198" t="s">
        <v>34</v>
      </c>
      <c r="B18" s="205"/>
      <c r="C18" s="205"/>
      <c r="D18" s="200"/>
      <c r="E18" s="204"/>
      <c r="F18" s="204"/>
      <c r="G18" s="204"/>
      <c r="H18" s="204"/>
    </row>
    <row r="19" spans="1:23" ht="13.5" customHeight="1" x14ac:dyDescent="0.25">
      <c r="A19" s="198" t="s">
        <v>28</v>
      </c>
      <c r="B19" s="205"/>
      <c r="C19" s="205"/>
      <c r="D19" s="196"/>
      <c r="E19" s="207"/>
      <c r="F19" s="207"/>
      <c r="G19" s="207"/>
      <c r="H19" s="207"/>
    </row>
    <row r="20" spans="1:23" ht="13.5" customHeight="1" x14ac:dyDescent="0.25">
      <c r="A20" s="198" t="s">
        <v>11</v>
      </c>
      <c r="B20" s="205"/>
      <c r="C20" s="205"/>
      <c r="D20" s="202"/>
      <c r="E20" s="206"/>
      <c r="F20" s="206"/>
      <c r="G20" s="206"/>
      <c r="H20" s="206"/>
    </row>
    <row r="21" spans="1:23" ht="13.5" customHeight="1" x14ac:dyDescent="0.25">
      <c r="A21" s="30" t="s">
        <v>12</v>
      </c>
      <c r="B21" s="31"/>
      <c r="C21" s="32"/>
      <c r="D21" s="196"/>
      <c r="E21" s="207"/>
      <c r="F21" s="207"/>
      <c r="G21" s="207"/>
      <c r="H21" s="207"/>
    </row>
    <row r="22" spans="1:23" ht="13.5" customHeight="1" x14ac:dyDescent="0.25">
      <c r="A22" s="193" t="s">
        <v>13</v>
      </c>
      <c r="B22" s="194"/>
      <c r="C22" s="195"/>
      <c r="D22" s="196"/>
      <c r="E22" s="207"/>
      <c r="F22" s="207"/>
      <c r="G22" s="207"/>
      <c r="H22" s="207"/>
    </row>
    <row r="23" spans="1:23" ht="13.5" customHeight="1" x14ac:dyDescent="0.25">
      <c r="A23" s="193" t="s">
        <v>14</v>
      </c>
      <c r="B23" s="194"/>
      <c r="C23" s="195"/>
      <c r="D23" s="200"/>
      <c r="E23" s="204"/>
      <c r="F23" s="204"/>
      <c r="G23" s="204"/>
      <c r="H23" s="204"/>
    </row>
    <row r="24" spans="1:23" ht="13.5" customHeight="1" x14ac:dyDescent="0.25">
      <c r="A24" s="198" t="s">
        <v>15</v>
      </c>
      <c r="B24" s="205"/>
      <c r="C24" s="205"/>
      <c r="D24" s="202"/>
      <c r="E24" s="206"/>
      <c r="F24" s="206"/>
      <c r="G24" s="206"/>
      <c r="H24" s="206"/>
    </row>
    <row r="25" spans="1:23" ht="13.5" customHeight="1" x14ac:dyDescent="0.25">
      <c r="A25" s="193" t="s">
        <v>16</v>
      </c>
      <c r="B25" s="194"/>
      <c r="C25" s="195"/>
      <c r="D25" s="196"/>
      <c r="E25" s="207"/>
      <c r="F25" s="207"/>
      <c r="G25" s="207"/>
      <c r="H25" s="207"/>
    </row>
    <row r="26" spans="1:23" ht="13.5" customHeight="1" x14ac:dyDescent="0.25">
      <c r="A26" s="100"/>
      <c r="B26" s="100"/>
      <c r="C26" s="100"/>
      <c r="D26" s="153"/>
      <c r="E26" s="156"/>
      <c r="F26" s="156"/>
      <c r="G26" s="156"/>
      <c r="H26" s="156"/>
    </row>
    <row r="27" spans="1:23" ht="13.5" customHeight="1" x14ac:dyDescent="0.25">
      <c r="A27" s="155" t="s">
        <v>107</v>
      </c>
      <c r="B27" s="100"/>
      <c r="C27" s="100"/>
      <c r="D27" s="153"/>
      <c r="E27" s="156"/>
      <c r="F27" s="156"/>
      <c r="G27" s="156"/>
      <c r="H27" s="156"/>
    </row>
    <row r="28" spans="1:23" ht="13.5" customHeight="1" x14ac:dyDescent="0.2"/>
    <row r="29" spans="1:23" ht="13.5" customHeight="1" x14ac:dyDescent="0.2">
      <c r="A29" s="105" t="s">
        <v>22</v>
      </c>
      <c r="B29" s="106" t="s">
        <v>17</v>
      </c>
      <c r="C29" s="106" t="s">
        <v>18</v>
      </c>
      <c r="D29" s="106" t="s">
        <v>19</v>
      </c>
      <c r="E29" s="51" t="s">
        <v>29</v>
      </c>
      <c r="F29" s="107"/>
      <c r="G29" s="53" t="s">
        <v>20</v>
      </c>
      <c r="H29" s="54" t="s">
        <v>21</v>
      </c>
      <c r="W29" s="108" t="s">
        <v>31</v>
      </c>
    </row>
    <row r="30" spans="1:23" ht="13.5" customHeight="1" x14ac:dyDescent="0.2">
      <c r="A30" s="109"/>
      <c r="B30" s="76"/>
      <c r="C30" s="110"/>
      <c r="D30" s="111" t="s">
        <v>83</v>
      </c>
      <c r="E30" s="112"/>
      <c r="F30" s="113"/>
      <c r="G30" s="33"/>
      <c r="H30" s="114"/>
      <c r="J30" s="115"/>
      <c r="W30" s="108"/>
    </row>
    <row r="31" spans="1:23" ht="13.5" customHeight="1" x14ac:dyDescent="0.2">
      <c r="A31" s="75"/>
      <c r="B31" s="175"/>
      <c r="C31" s="110" t="s">
        <v>84</v>
      </c>
      <c r="D31" s="116" t="s">
        <v>85</v>
      </c>
      <c r="E31" s="178">
        <v>10</v>
      </c>
      <c r="F31" s="113"/>
      <c r="G31" s="179">
        <v>2.6</v>
      </c>
      <c r="H31" s="182">
        <f>ROUND((((B31*E31)/100*(100-F31)))/5,2)*5</f>
        <v>0</v>
      </c>
      <c r="J31" s="115"/>
      <c r="W31" s="117">
        <f t="shared" ref="W31:W46" si="0">H31/100*G31</f>
        <v>0</v>
      </c>
    </row>
    <row r="32" spans="1:23" ht="13.5" customHeight="1" x14ac:dyDescent="0.2">
      <c r="A32" s="75"/>
      <c r="B32" s="175"/>
      <c r="C32" s="110" t="s">
        <v>84</v>
      </c>
      <c r="D32" s="116" t="s">
        <v>86</v>
      </c>
      <c r="E32" s="178">
        <v>10</v>
      </c>
      <c r="F32" s="113"/>
      <c r="G32" s="179">
        <v>2.6</v>
      </c>
      <c r="H32" s="182">
        <f t="shared" ref="H32:H46" si="1">ROUND((((B32*E32)/100*(100-F32)))/5,2)*5</f>
        <v>0</v>
      </c>
      <c r="J32" s="115"/>
      <c r="W32" s="117">
        <f t="shared" si="0"/>
        <v>0</v>
      </c>
    </row>
    <row r="33" spans="1:23" ht="13.5" customHeight="1" x14ac:dyDescent="0.2">
      <c r="A33" s="75"/>
      <c r="B33" s="175"/>
      <c r="C33" s="110" t="s">
        <v>84</v>
      </c>
      <c r="D33" s="116" t="s">
        <v>87</v>
      </c>
      <c r="E33" s="178">
        <v>10</v>
      </c>
      <c r="F33" s="113"/>
      <c r="G33" s="179">
        <v>2.6</v>
      </c>
      <c r="H33" s="182">
        <f t="shared" si="1"/>
        <v>0</v>
      </c>
      <c r="J33" s="115"/>
      <c r="W33" s="117">
        <f t="shared" si="0"/>
        <v>0</v>
      </c>
    </row>
    <row r="34" spans="1:23" ht="13.5" customHeight="1" x14ac:dyDescent="0.2">
      <c r="A34" s="75"/>
      <c r="B34" s="175"/>
      <c r="C34" s="110" t="s">
        <v>84</v>
      </c>
      <c r="D34" s="116" t="s">
        <v>88</v>
      </c>
      <c r="E34" s="178">
        <v>10</v>
      </c>
      <c r="F34" s="113"/>
      <c r="G34" s="179">
        <v>2.6</v>
      </c>
      <c r="H34" s="182">
        <f t="shared" si="1"/>
        <v>0</v>
      </c>
      <c r="J34" s="115"/>
      <c r="W34" s="117">
        <f t="shared" si="0"/>
        <v>0</v>
      </c>
    </row>
    <row r="35" spans="1:23" ht="13.5" customHeight="1" x14ac:dyDescent="0.2">
      <c r="A35" s="75"/>
      <c r="B35" s="175"/>
      <c r="C35" s="110" t="s">
        <v>84</v>
      </c>
      <c r="D35" s="116" t="s">
        <v>89</v>
      </c>
      <c r="E35" s="178">
        <v>10</v>
      </c>
      <c r="F35" s="113"/>
      <c r="G35" s="179">
        <v>2.6</v>
      </c>
      <c r="H35" s="182">
        <f t="shared" si="1"/>
        <v>0</v>
      </c>
      <c r="J35" s="115"/>
      <c r="L35" s="118"/>
      <c r="W35" s="117">
        <f t="shared" si="0"/>
        <v>0</v>
      </c>
    </row>
    <row r="36" spans="1:23" ht="13.5" customHeight="1" x14ac:dyDescent="0.2">
      <c r="A36" s="75"/>
      <c r="B36" s="175"/>
      <c r="C36" s="110" t="s">
        <v>84</v>
      </c>
      <c r="D36" s="116" t="s">
        <v>90</v>
      </c>
      <c r="E36" s="178">
        <v>10</v>
      </c>
      <c r="F36" s="113"/>
      <c r="G36" s="179">
        <v>2.6</v>
      </c>
      <c r="H36" s="182">
        <f t="shared" si="1"/>
        <v>0</v>
      </c>
      <c r="J36" s="115"/>
      <c r="L36" s="47"/>
      <c r="W36" s="117">
        <f t="shared" si="0"/>
        <v>0</v>
      </c>
    </row>
    <row r="37" spans="1:23" ht="13.5" customHeight="1" x14ac:dyDescent="0.2">
      <c r="A37" s="75"/>
      <c r="B37" s="175"/>
      <c r="C37" s="110" t="s">
        <v>91</v>
      </c>
      <c r="D37" s="116" t="s">
        <v>92</v>
      </c>
      <c r="E37" s="178">
        <v>6</v>
      </c>
      <c r="F37" s="113"/>
      <c r="G37" s="179">
        <v>2.6</v>
      </c>
      <c r="H37" s="182">
        <f t="shared" si="1"/>
        <v>0</v>
      </c>
      <c r="J37" s="115"/>
      <c r="W37" s="117">
        <f t="shared" si="0"/>
        <v>0</v>
      </c>
    </row>
    <row r="38" spans="1:23" ht="13.5" customHeight="1" x14ac:dyDescent="0.2">
      <c r="A38" s="75"/>
      <c r="B38" s="175"/>
      <c r="C38" s="110" t="s">
        <v>93</v>
      </c>
      <c r="D38" s="116" t="s">
        <v>94</v>
      </c>
      <c r="E38" s="178">
        <v>3.5</v>
      </c>
      <c r="F38" s="113"/>
      <c r="G38" s="179">
        <v>8.1</v>
      </c>
      <c r="H38" s="182">
        <f t="shared" si="1"/>
        <v>0</v>
      </c>
      <c r="J38" s="115"/>
      <c r="W38" s="117">
        <f t="shared" si="0"/>
        <v>0</v>
      </c>
    </row>
    <row r="39" spans="1:23" ht="13.5" customHeight="1" x14ac:dyDescent="0.2">
      <c r="A39" s="75"/>
      <c r="B39" s="175"/>
      <c r="C39" s="110" t="s">
        <v>93</v>
      </c>
      <c r="D39" s="116" t="s">
        <v>95</v>
      </c>
      <c r="E39" s="178">
        <v>3.5</v>
      </c>
      <c r="F39" s="113"/>
      <c r="G39" s="179">
        <v>8.1</v>
      </c>
      <c r="H39" s="182">
        <f t="shared" si="1"/>
        <v>0</v>
      </c>
      <c r="J39" s="115"/>
      <c r="W39" s="117">
        <f t="shared" si="0"/>
        <v>0</v>
      </c>
    </row>
    <row r="40" spans="1:23" ht="13.5" customHeight="1" x14ac:dyDescent="0.2">
      <c r="A40" s="75"/>
      <c r="B40" s="175"/>
      <c r="C40" s="110" t="s">
        <v>96</v>
      </c>
      <c r="D40" s="116" t="s">
        <v>95</v>
      </c>
      <c r="E40" s="178">
        <v>6</v>
      </c>
      <c r="F40" s="113"/>
      <c r="G40" s="179">
        <v>8.1</v>
      </c>
      <c r="H40" s="182">
        <f t="shared" si="1"/>
        <v>0</v>
      </c>
      <c r="J40" s="115"/>
      <c r="W40" s="117">
        <f t="shared" si="0"/>
        <v>0</v>
      </c>
    </row>
    <row r="41" spans="1:23" ht="13.5" customHeight="1" x14ac:dyDescent="0.2">
      <c r="A41" s="75"/>
      <c r="B41" s="175"/>
      <c r="C41" s="110" t="s">
        <v>96</v>
      </c>
      <c r="D41" s="116" t="s">
        <v>97</v>
      </c>
      <c r="E41" s="178">
        <v>17</v>
      </c>
      <c r="F41" s="113"/>
      <c r="G41" s="179">
        <v>8.1</v>
      </c>
      <c r="H41" s="182">
        <f t="shared" si="1"/>
        <v>0</v>
      </c>
      <c r="J41" s="115"/>
      <c r="W41" s="117">
        <f t="shared" si="0"/>
        <v>0</v>
      </c>
    </row>
    <row r="42" spans="1:23" ht="13.5" customHeight="1" x14ac:dyDescent="0.2">
      <c r="A42" s="75"/>
      <c r="B42" s="175"/>
      <c r="C42" s="110" t="s">
        <v>96</v>
      </c>
      <c r="D42" s="116" t="s">
        <v>98</v>
      </c>
      <c r="E42" s="178">
        <v>17</v>
      </c>
      <c r="F42" s="113"/>
      <c r="G42" s="179">
        <v>8.1</v>
      </c>
      <c r="H42" s="182">
        <f t="shared" si="1"/>
        <v>0</v>
      </c>
      <c r="J42" s="115"/>
      <c r="W42" s="117">
        <f t="shared" si="0"/>
        <v>0</v>
      </c>
    </row>
    <row r="43" spans="1:23" ht="13.5" customHeight="1" x14ac:dyDescent="0.2">
      <c r="A43" s="75"/>
      <c r="B43" s="175"/>
      <c r="C43" s="110" t="s">
        <v>99</v>
      </c>
      <c r="D43" s="116" t="s">
        <v>97</v>
      </c>
      <c r="E43" s="178">
        <v>24.5</v>
      </c>
      <c r="F43" s="113"/>
      <c r="G43" s="179">
        <v>8.1</v>
      </c>
      <c r="H43" s="182">
        <f t="shared" si="1"/>
        <v>0</v>
      </c>
      <c r="J43" s="115"/>
      <c r="W43" s="117">
        <f t="shared" si="0"/>
        <v>0</v>
      </c>
    </row>
    <row r="44" spans="1:23" ht="13.5" customHeight="1" x14ac:dyDescent="0.2">
      <c r="A44" s="75"/>
      <c r="B44" s="175"/>
      <c r="C44" s="110" t="s">
        <v>99</v>
      </c>
      <c r="D44" s="116" t="s">
        <v>100</v>
      </c>
      <c r="E44" s="178">
        <v>29.5</v>
      </c>
      <c r="F44" s="113"/>
      <c r="G44" s="179">
        <v>8.1</v>
      </c>
      <c r="H44" s="182">
        <f t="shared" si="1"/>
        <v>0</v>
      </c>
      <c r="J44" s="115"/>
      <c r="W44" s="117">
        <f t="shared" si="0"/>
        <v>0</v>
      </c>
    </row>
    <row r="45" spans="1:23" ht="13.5" customHeight="1" x14ac:dyDescent="0.2">
      <c r="A45" s="75"/>
      <c r="B45" s="175"/>
      <c r="C45" s="110" t="s">
        <v>99</v>
      </c>
      <c r="D45" s="116" t="s">
        <v>101</v>
      </c>
      <c r="E45" s="178">
        <v>29.5</v>
      </c>
      <c r="F45" s="113"/>
      <c r="G45" s="179">
        <v>8.1</v>
      </c>
      <c r="H45" s="182">
        <f t="shared" si="1"/>
        <v>0</v>
      </c>
      <c r="J45" s="115"/>
      <c r="W45" s="117">
        <f t="shared" si="0"/>
        <v>0</v>
      </c>
    </row>
    <row r="46" spans="1:23" ht="13.5" customHeight="1" x14ac:dyDescent="0.2">
      <c r="A46" s="75"/>
      <c r="B46" s="175"/>
      <c r="C46" s="110" t="s">
        <v>99</v>
      </c>
      <c r="D46" s="116" t="s">
        <v>102</v>
      </c>
      <c r="E46" s="178">
        <v>23</v>
      </c>
      <c r="F46" s="113"/>
      <c r="G46" s="179">
        <v>8.1</v>
      </c>
      <c r="H46" s="182">
        <f t="shared" si="1"/>
        <v>0</v>
      </c>
      <c r="J46" s="115"/>
      <c r="W46" s="117">
        <f t="shared" si="0"/>
        <v>0</v>
      </c>
    </row>
    <row r="47" spans="1:23" ht="13.5" customHeight="1" x14ac:dyDescent="0.2">
      <c r="B47" s="177"/>
      <c r="E47" s="119"/>
      <c r="G47" s="91"/>
      <c r="H47" s="183"/>
      <c r="J47" s="118"/>
      <c r="W47" s="117"/>
    </row>
    <row r="48" spans="1:23" ht="13.5" customHeight="1" x14ac:dyDescent="0.2">
      <c r="A48" s="119"/>
      <c r="B48" s="177"/>
      <c r="C48" s="163"/>
      <c r="D48" s="89"/>
      <c r="E48" s="180" t="s">
        <v>21</v>
      </c>
      <c r="F48" s="181"/>
      <c r="G48" s="166"/>
      <c r="H48" s="169">
        <f>SUM(H31:H47)</f>
        <v>0</v>
      </c>
    </row>
    <row r="49" spans="1:8" ht="13.5" customHeight="1" x14ac:dyDescent="0.2"/>
    <row r="50" spans="1:8" ht="13.5" customHeight="1" x14ac:dyDescent="0.2"/>
    <row r="51" spans="1:8" ht="13.5" customHeight="1" x14ac:dyDescent="0.2">
      <c r="C51" s="14"/>
      <c r="E51" s="42"/>
      <c r="H51" s="120"/>
    </row>
    <row r="52" spans="1:8" ht="13.5" customHeight="1" x14ac:dyDescent="0.2"/>
    <row r="53" spans="1:8" ht="13.5" customHeight="1" x14ac:dyDescent="0.2">
      <c r="A53" s="89"/>
    </row>
    <row r="54" spans="1:8" ht="13.5" customHeight="1" x14ac:dyDescent="0.2"/>
    <row r="55" spans="1:8" ht="13.5" customHeight="1" x14ac:dyDescent="0.2">
      <c r="A55" s="119"/>
    </row>
    <row r="56" spans="1:8" ht="13.5" customHeight="1" x14ac:dyDescent="0.2">
      <c r="A56" s="119"/>
    </row>
  </sheetData>
  <sheetProtection algorithmName="SHA-512" hashValue="pDNCJPJtmBwM8KqJ44QF2OUenAhMmqNSg08DCnJjAsF2bYKFaug5cxqv2743wt53+CkhOC33us59ZMaYlX75GQ==" saltValue="k1X8ZMBUHBx/MdJVmrd29Q==" spinCount="100000" sheet="1" objects="1" scenarios="1"/>
  <mergeCells count="19">
    <mergeCell ref="A22:C22"/>
    <mergeCell ref="D22:H22"/>
    <mergeCell ref="A16:C16"/>
    <mergeCell ref="D16:H16"/>
    <mergeCell ref="A17:C17"/>
    <mergeCell ref="D17:H17"/>
    <mergeCell ref="A18:C18"/>
    <mergeCell ref="D18:H18"/>
    <mergeCell ref="A19:C19"/>
    <mergeCell ref="D19:H19"/>
    <mergeCell ref="A20:C20"/>
    <mergeCell ref="D20:H20"/>
    <mergeCell ref="D21:H21"/>
    <mergeCell ref="A23:C23"/>
    <mergeCell ref="D23:H23"/>
    <mergeCell ref="A24:C24"/>
    <mergeCell ref="D24:H24"/>
    <mergeCell ref="A25:C25"/>
    <mergeCell ref="D25:H25"/>
  </mergeCells>
  <hyperlinks>
    <hyperlink ref="A11" r:id="rId1" xr:uid="{A0091DB1-A52E-4F6F-91D7-71D831BD4CC6}"/>
    <hyperlink ref="A10" r:id="rId2" xr:uid="{74715FF9-93D2-4102-8C3C-0A6CF9B8D7FE}"/>
  </hyperlinks>
  <printOptions horizontalCentered="1"/>
  <pageMargins left="0.51181102362204722" right="0.19685039370078741" top="0.39370078740157483" bottom="0.19685039370078741" header="0.51181102362204722" footer="0.51181102362204722"/>
  <pageSetup paperSize="9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CC6D7-6030-4C26-BB1B-6E6BEC7AF92B}">
  <dimension ref="A1:W56"/>
  <sheetViews>
    <sheetView topLeftCell="A22" zoomScale="120" zoomScaleNormal="120" workbookViewId="0">
      <selection activeCell="F4" sqref="F4"/>
    </sheetView>
  </sheetViews>
  <sheetFormatPr baseColWidth="10" defaultColWidth="11.42578125" defaultRowHeight="12.75" x14ac:dyDescent="0.2"/>
  <cols>
    <col min="1" max="1" width="11.42578125" style="90" customWidth="1"/>
    <col min="2" max="2" width="6.42578125" style="91" customWidth="1"/>
    <col min="3" max="3" width="11" style="91" customWidth="1"/>
    <col min="4" max="4" width="22.28515625" style="91" customWidth="1"/>
    <col min="5" max="5" width="11.7109375" style="12" customWidth="1"/>
    <col min="6" max="6" width="7.7109375" style="104" customWidth="1"/>
    <col min="7" max="7" width="8.5703125" style="14" customWidth="1"/>
    <col min="8" max="8" width="11.85546875" style="15" customWidth="1"/>
    <col min="10" max="10" width="11.85546875" style="89" bestFit="1" customWidth="1"/>
    <col min="11" max="11" width="18.28515625" style="89" customWidth="1"/>
    <col min="12" max="12" width="11.7109375" style="89" bestFit="1" customWidth="1"/>
    <col min="13" max="22" width="11.42578125" style="89"/>
    <col min="23" max="23" width="10.28515625" style="92" customWidth="1"/>
    <col min="24" max="16384" width="11.42578125" style="89"/>
  </cols>
  <sheetData>
    <row r="1" spans="1:23" s="88" customFormat="1" ht="18" x14ac:dyDescent="0.25">
      <c r="A1" s="82" t="s">
        <v>0</v>
      </c>
      <c r="B1" s="83"/>
      <c r="C1" s="84"/>
      <c r="D1" s="85"/>
      <c r="E1" s="5"/>
      <c r="F1" s="86"/>
      <c r="G1" s="8"/>
      <c r="H1" s="9"/>
      <c r="W1" s="87"/>
    </row>
    <row r="2" spans="1:23" s="88" customFormat="1" ht="18" x14ac:dyDescent="0.25">
      <c r="A2" s="82" t="s">
        <v>75</v>
      </c>
      <c r="B2" s="83"/>
      <c r="C2" s="84"/>
      <c r="D2" s="85"/>
      <c r="E2" s="5"/>
      <c r="F2" s="86"/>
      <c r="G2" s="8"/>
      <c r="H2" s="9"/>
      <c r="W2" s="87"/>
    </row>
    <row r="3" spans="1:23" ht="13.5" customHeight="1" x14ac:dyDescent="0.2">
      <c r="A3" s="89"/>
      <c r="B3" s="90"/>
      <c r="F3" s="89"/>
    </row>
    <row r="4" spans="1:23" s="96" customFormat="1" ht="13.5" customHeight="1" x14ac:dyDescent="0.25">
      <c r="A4" s="93" t="s">
        <v>1</v>
      </c>
      <c r="B4" s="94"/>
      <c r="C4" s="95"/>
      <c r="D4" s="95"/>
      <c r="F4" s="153" t="s">
        <v>33</v>
      </c>
      <c r="G4" s="44"/>
      <c r="H4" s="97"/>
      <c r="W4" s="98"/>
    </row>
    <row r="5" spans="1:23" s="96" customFormat="1" ht="13.5" customHeight="1" x14ac:dyDescent="0.2">
      <c r="A5" s="96" t="s">
        <v>2</v>
      </c>
      <c r="B5" s="94"/>
      <c r="C5" s="95"/>
      <c r="D5" s="95"/>
      <c r="F5" s="189"/>
      <c r="G5" s="22"/>
      <c r="H5" s="23"/>
      <c r="W5" s="98"/>
    </row>
    <row r="6" spans="1:23" s="96" customFormat="1" ht="13.5" customHeight="1" x14ac:dyDescent="0.2">
      <c r="A6" s="96" t="s">
        <v>3</v>
      </c>
      <c r="B6" s="94"/>
      <c r="C6" s="95"/>
      <c r="D6" s="95"/>
      <c r="F6" s="189"/>
      <c r="G6" s="22"/>
      <c r="H6" s="23"/>
      <c r="W6" s="98"/>
    </row>
    <row r="7" spans="1:23" s="96" customFormat="1" ht="13.5" customHeight="1" x14ac:dyDescent="0.2">
      <c r="A7" s="96" t="s">
        <v>4</v>
      </c>
      <c r="B7" s="94"/>
      <c r="C7" s="95"/>
      <c r="D7" s="95"/>
      <c r="F7" s="186" t="s">
        <v>108</v>
      </c>
      <c r="G7" s="170"/>
      <c r="H7" s="171"/>
      <c r="W7" s="98"/>
    </row>
    <row r="8" spans="1:23" s="96" customFormat="1" ht="13.5" customHeight="1" x14ac:dyDescent="0.2">
      <c r="A8" s="96" t="s">
        <v>5</v>
      </c>
      <c r="B8" s="94"/>
      <c r="C8" s="95"/>
      <c r="D8" s="95"/>
      <c r="F8" s="187" t="s">
        <v>10</v>
      </c>
      <c r="G8" s="170"/>
      <c r="H8" s="184"/>
      <c r="W8" s="98"/>
    </row>
    <row r="9" spans="1:23" s="96" customFormat="1" ht="13.5" customHeight="1" x14ac:dyDescent="0.2">
      <c r="A9" s="100" t="s">
        <v>6</v>
      </c>
      <c r="B9" s="95"/>
      <c r="C9" s="95"/>
      <c r="D9" s="95"/>
      <c r="F9" s="174" t="s">
        <v>73</v>
      </c>
      <c r="G9" s="170"/>
      <c r="H9" s="173"/>
      <c r="W9" s="98"/>
    </row>
    <row r="10" spans="1:23" s="96" customFormat="1" ht="13.5" customHeight="1" x14ac:dyDescent="0.2">
      <c r="A10" s="27" t="s">
        <v>7</v>
      </c>
      <c r="B10" s="95"/>
      <c r="C10" s="95"/>
      <c r="D10" s="95"/>
      <c r="E10" s="46"/>
      <c r="F10" s="187" t="s">
        <v>74</v>
      </c>
      <c r="G10" s="185"/>
      <c r="H10" s="173"/>
      <c r="W10" s="98"/>
    </row>
    <row r="11" spans="1:23" s="96" customFormat="1" ht="13.5" customHeight="1" x14ac:dyDescent="0.2">
      <c r="A11" s="27" t="s">
        <v>8</v>
      </c>
      <c r="B11" s="95"/>
      <c r="C11" s="95"/>
      <c r="D11" s="95"/>
      <c r="F11" s="190"/>
      <c r="W11" s="98"/>
    </row>
    <row r="12" spans="1:23" s="96" customFormat="1" ht="13.5" customHeight="1" x14ac:dyDescent="0.2">
      <c r="A12" s="27"/>
      <c r="B12" s="95"/>
      <c r="C12" s="95"/>
      <c r="D12" s="95"/>
      <c r="F12" s="99"/>
      <c r="W12" s="98"/>
    </row>
    <row r="13" spans="1:23" s="96" customFormat="1" ht="13.5" customHeight="1" x14ac:dyDescent="0.2">
      <c r="A13" s="94"/>
      <c r="B13" s="95"/>
      <c r="C13" s="95"/>
      <c r="D13" s="95"/>
      <c r="F13" s="101"/>
      <c r="W13" s="98"/>
    </row>
    <row r="14" spans="1:23" s="103" customFormat="1" ht="34.9" customHeight="1" x14ac:dyDescent="0.5">
      <c r="A14" s="121" t="s">
        <v>104</v>
      </c>
      <c r="B14" s="128"/>
      <c r="C14" s="128"/>
      <c r="D14" s="128"/>
      <c r="E14" s="129"/>
      <c r="F14" s="130"/>
      <c r="G14" s="131"/>
      <c r="H14" s="132"/>
      <c r="W14" s="133"/>
    </row>
    <row r="15" spans="1:23" ht="13.5" customHeight="1" x14ac:dyDescent="0.2"/>
    <row r="16" spans="1:23" ht="13.5" customHeight="1" x14ac:dyDescent="0.25">
      <c r="A16" s="198" t="s">
        <v>9</v>
      </c>
      <c r="B16" s="205"/>
      <c r="C16" s="205"/>
      <c r="D16" s="196"/>
      <c r="E16" s="207"/>
      <c r="F16" s="207"/>
      <c r="G16" s="207"/>
      <c r="H16" s="207"/>
    </row>
    <row r="17" spans="1:23" ht="13.5" customHeight="1" x14ac:dyDescent="0.25">
      <c r="A17" s="198" t="s">
        <v>10</v>
      </c>
      <c r="B17" s="205"/>
      <c r="C17" s="205"/>
      <c r="D17" s="196"/>
      <c r="E17" s="207"/>
      <c r="F17" s="207"/>
      <c r="G17" s="207"/>
      <c r="H17" s="207"/>
    </row>
    <row r="18" spans="1:23" ht="13.5" customHeight="1" x14ac:dyDescent="0.25">
      <c r="A18" s="198" t="s">
        <v>34</v>
      </c>
      <c r="B18" s="205"/>
      <c r="C18" s="205"/>
      <c r="D18" s="200"/>
      <c r="E18" s="204"/>
      <c r="F18" s="204"/>
      <c r="G18" s="204"/>
      <c r="H18" s="204"/>
    </row>
    <row r="19" spans="1:23" ht="13.5" customHeight="1" x14ac:dyDescent="0.25">
      <c r="A19" s="198" t="s">
        <v>28</v>
      </c>
      <c r="B19" s="205"/>
      <c r="C19" s="205"/>
      <c r="D19" s="196"/>
      <c r="E19" s="207"/>
      <c r="F19" s="207"/>
      <c r="G19" s="207"/>
      <c r="H19" s="207"/>
    </row>
    <row r="20" spans="1:23" ht="13.5" customHeight="1" x14ac:dyDescent="0.25">
      <c r="A20" s="198" t="s">
        <v>11</v>
      </c>
      <c r="B20" s="205"/>
      <c r="C20" s="205"/>
      <c r="D20" s="202"/>
      <c r="E20" s="206"/>
      <c r="F20" s="206"/>
      <c r="G20" s="206"/>
      <c r="H20" s="206"/>
    </row>
    <row r="21" spans="1:23" ht="13.5" customHeight="1" x14ac:dyDescent="0.25">
      <c r="A21" s="30" t="s">
        <v>12</v>
      </c>
      <c r="B21" s="31"/>
      <c r="C21" s="32"/>
      <c r="D21" s="196"/>
      <c r="E21" s="207"/>
      <c r="F21" s="207"/>
      <c r="G21" s="207"/>
      <c r="H21" s="207"/>
    </row>
    <row r="22" spans="1:23" ht="13.5" customHeight="1" x14ac:dyDescent="0.25">
      <c r="A22" s="193" t="s">
        <v>13</v>
      </c>
      <c r="B22" s="194"/>
      <c r="C22" s="195"/>
      <c r="D22" s="196"/>
      <c r="E22" s="207"/>
      <c r="F22" s="207"/>
      <c r="G22" s="207"/>
      <c r="H22" s="207"/>
    </row>
    <row r="23" spans="1:23" ht="13.5" customHeight="1" x14ac:dyDescent="0.25">
      <c r="A23" s="193" t="s">
        <v>14</v>
      </c>
      <c r="B23" s="194"/>
      <c r="C23" s="195"/>
      <c r="D23" s="200"/>
      <c r="E23" s="204"/>
      <c r="F23" s="204"/>
      <c r="G23" s="204"/>
      <c r="H23" s="204"/>
    </row>
    <row r="24" spans="1:23" ht="13.5" customHeight="1" x14ac:dyDescent="0.25">
      <c r="A24" s="198" t="s">
        <v>15</v>
      </c>
      <c r="B24" s="205"/>
      <c r="C24" s="205"/>
      <c r="D24" s="202"/>
      <c r="E24" s="206"/>
      <c r="F24" s="206"/>
      <c r="G24" s="206"/>
      <c r="H24" s="206"/>
    </row>
    <row r="25" spans="1:23" ht="13.5" customHeight="1" x14ac:dyDescent="0.25">
      <c r="A25" s="193" t="s">
        <v>16</v>
      </c>
      <c r="B25" s="194"/>
      <c r="C25" s="195"/>
      <c r="D25" s="196"/>
      <c r="E25" s="207"/>
      <c r="F25" s="207"/>
      <c r="G25" s="207"/>
      <c r="H25" s="207"/>
    </row>
    <row r="26" spans="1:23" ht="13.5" customHeight="1" x14ac:dyDescent="0.25">
      <c r="A26" s="100"/>
      <c r="B26" s="100"/>
      <c r="C26" s="100"/>
      <c r="D26" s="153"/>
      <c r="E26" s="156"/>
      <c r="F26" s="156"/>
      <c r="G26" s="156"/>
      <c r="H26" s="156"/>
    </row>
    <row r="27" spans="1:23" ht="13.5" customHeight="1" x14ac:dyDescent="0.25">
      <c r="A27" s="155" t="s">
        <v>107</v>
      </c>
      <c r="B27" s="100"/>
      <c r="C27" s="100"/>
      <c r="D27" s="153"/>
      <c r="E27" s="156"/>
      <c r="F27" s="156"/>
      <c r="G27" s="156"/>
      <c r="H27" s="156"/>
    </row>
    <row r="28" spans="1:23" ht="13.5" customHeight="1" x14ac:dyDescent="0.2"/>
    <row r="29" spans="1:23" ht="13.5" customHeight="1" x14ac:dyDescent="0.2">
      <c r="A29" s="105" t="s">
        <v>22</v>
      </c>
      <c r="B29" s="106" t="s">
        <v>17</v>
      </c>
      <c r="C29" s="106" t="s">
        <v>18</v>
      </c>
      <c r="D29" s="106" t="s">
        <v>19</v>
      </c>
      <c r="E29" s="51" t="s">
        <v>29</v>
      </c>
      <c r="F29" s="107"/>
      <c r="G29" s="53" t="s">
        <v>20</v>
      </c>
      <c r="H29" s="54" t="s">
        <v>21</v>
      </c>
      <c r="W29" s="108" t="s">
        <v>31</v>
      </c>
    </row>
    <row r="30" spans="1:23" ht="13.5" customHeight="1" x14ac:dyDescent="0.2">
      <c r="A30" s="109"/>
      <c r="B30" s="76"/>
      <c r="C30" s="110"/>
      <c r="D30" s="111" t="s">
        <v>83</v>
      </c>
      <c r="E30" s="112"/>
      <c r="F30" s="113"/>
      <c r="G30" s="33"/>
      <c r="H30" s="114"/>
      <c r="J30" s="115"/>
      <c r="W30" s="108"/>
    </row>
    <row r="31" spans="1:23" ht="13.5" customHeight="1" x14ac:dyDescent="0.2">
      <c r="A31" s="75"/>
      <c r="B31" s="175"/>
      <c r="C31" s="110" t="s">
        <v>84</v>
      </c>
      <c r="D31" s="116" t="s">
        <v>85</v>
      </c>
      <c r="E31" s="178">
        <v>2.2000000000000002</v>
      </c>
      <c r="F31" s="113"/>
      <c r="G31" s="179">
        <v>2.6</v>
      </c>
      <c r="H31" s="182">
        <f>ROUND((((B31*E31)/100*(100-F31)))/5,2)*5</f>
        <v>0</v>
      </c>
      <c r="J31" s="115"/>
      <c r="W31" s="117">
        <f t="shared" ref="W31:W46" si="0">H31/100*G31</f>
        <v>0</v>
      </c>
    </row>
    <row r="32" spans="1:23" ht="13.5" customHeight="1" x14ac:dyDescent="0.2">
      <c r="A32" s="75"/>
      <c r="B32" s="175"/>
      <c r="C32" s="110" t="s">
        <v>84</v>
      </c>
      <c r="D32" s="116" t="s">
        <v>86</v>
      </c>
      <c r="E32" s="178">
        <v>2.2000000000000002</v>
      </c>
      <c r="F32" s="113"/>
      <c r="G32" s="179">
        <v>2.6</v>
      </c>
      <c r="H32" s="182">
        <f t="shared" ref="H32:H46" si="1">ROUND((((B32*E32)/100*(100-F32)))/5,2)*5</f>
        <v>0</v>
      </c>
      <c r="J32" s="115"/>
      <c r="W32" s="117">
        <f t="shared" si="0"/>
        <v>0</v>
      </c>
    </row>
    <row r="33" spans="1:23" ht="13.5" customHeight="1" x14ac:dyDescent="0.2">
      <c r="A33" s="75"/>
      <c r="B33" s="175"/>
      <c r="C33" s="110" t="s">
        <v>84</v>
      </c>
      <c r="D33" s="116" t="s">
        <v>87</v>
      </c>
      <c r="E33" s="178">
        <v>3.4</v>
      </c>
      <c r="F33" s="113"/>
      <c r="G33" s="179">
        <v>2.6</v>
      </c>
      <c r="H33" s="182">
        <f t="shared" si="1"/>
        <v>0</v>
      </c>
      <c r="J33" s="115"/>
      <c r="W33" s="117">
        <f t="shared" si="0"/>
        <v>0</v>
      </c>
    </row>
    <row r="34" spans="1:23" ht="13.5" customHeight="1" x14ac:dyDescent="0.2">
      <c r="A34" s="75"/>
      <c r="B34" s="175"/>
      <c r="C34" s="110" t="s">
        <v>84</v>
      </c>
      <c r="D34" s="116" t="s">
        <v>88</v>
      </c>
      <c r="E34" s="178">
        <v>3.4</v>
      </c>
      <c r="F34" s="113"/>
      <c r="G34" s="179">
        <v>2.6</v>
      </c>
      <c r="H34" s="182">
        <f t="shared" si="1"/>
        <v>0</v>
      </c>
      <c r="J34" s="115"/>
      <c r="W34" s="117">
        <f t="shared" si="0"/>
        <v>0</v>
      </c>
    </row>
    <row r="35" spans="1:23" ht="13.5" customHeight="1" x14ac:dyDescent="0.2">
      <c r="A35" s="75"/>
      <c r="B35" s="175"/>
      <c r="C35" s="110" t="s">
        <v>84</v>
      </c>
      <c r="D35" s="116" t="s">
        <v>89</v>
      </c>
      <c r="E35" s="178">
        <v>3.4</v>
      </c>
      <c r="F35" s="113"/>
      <c r="G35" s="179">
        <v>2.6</v>
      </c>
      <c r="H35" s="182">
        <f t="shared" si="1"/>
        <v>0</v>
      </c>
      <c r="J35" s="115"/>
      <c r="L35" s="118"/>
      <c r="W35" s="117">
        <f t="shared" si="0"/>
        <v>0</v>
      </c>
    </row>
    <row r="36" spans="1:23" ht="13.5" customHeight="1" x14ac:dyDescent="0.2">
      <c r="A36" s="75"/>
      <c r="B36" s="175"/>
      <c r="C36" s="110" t="s">
        <v>84</v>
      </c>
      <c r="D36" s="116" t="s">
        <v>90</v>
      </c>
      <c r="E36" s="178">
        <v>3.4</v>
      </c>
      <c r="F36" s="113"/>
      <c r="G36" s="179">
        <v>2.6</v>
      </c>
      <c r="H36" s="182">
        <f t="shared" si="1"/>
        <v>0</v>
      </c>
      <c r="J36" s="115"/>
      <c r="L36" s="47"/>
      <c r="W36" s="117">
        <f t="shared" si="0"/>
        <v>0</v>
      </c>
    </row>
    <row r="37" spans="1:23" ht="13.5" customHeight="1" x14ac:dyDescent="0.2">
      <c r="A37" s="75"/>
      <c r="B37" s="175"/>
      <c r="C37" s="110" t="s">
        <v>91</v>
      </c>
      <c r="D37" s="116" t="s">
        <v>92</v>
      </c>
      <c r="E37" s="178">
        <v>3.6</v>
      </c>
      <c r="F37" s="113"/>
      <c r="G37" s="179">
        <v>2.6</v>
      </c>
      <c r="H37" s="182">
        <f t="shared" si="1"/>
        <v>0</v>
      </c>
      <c r="J37" s="115"/>
      <c r="W37" s="117">
        <f t="shared" si="0"/>
        <v>0</v>
      </c>
    </row>
    <row r="38" spans="1:23" ht="13.5" customHeight="1" x14ac:dyDescent="0.2">
      <c r="A38" s="75"/>
      <c r="B38" s="175"/>
      <c r="C38" s="110" t="s">
        <v>93</v>
      </c>
      <c r="D38" s="116" t="s">
        <v>94</v>
      </c>
      <c r="E38" s="178">
        <v>2.2000000000000002</v>
      </c>
      <c r="F38" s="113"/>
      <c r="G38" s="179">
        <v>8.1</v>
      </c>
      <c r="H38" s="182">
        <f t="shared" si="1"/>
        <v>0</v>
      </c>
      <c r="J38" s="115"/>
      <c r="W38" s="117">
        <f t="shared" si="0"/>
        <v>0</v>
      </c>
    </row>
    <row r="39" spans="1:23" ht="13.5" customHeight="1" x14ac:dyDescent="0.2">
      <c r="A39" s="75"/>
      <c r="B39" s="175"/>
      <c r="C39" s="110" t="s">
        <v>93</v>
      </c>
      <c r="D39" s="116" t="s">
        <v>95</v>
      </c>
      <c r="E39" s="178">
        <v>2.2000000000000002</v>
      </c>
      <c r="F39" s="113"/>
      <c r="G39" s="179">
        <v>8.1</v>
      </c>
      <c r="H39" s="182">
        <f t="shared" si="1"/>
        <v>0</v>
      </c>
      <c r="J39" s="115"/>
      <c r="W39" s="117">
        <f t="shared" si="0"/>
        <v>0</v>
      </c>
    </row>
    <row r="40" spans="1:23" ht="13.5" customHeight="1" x14ac:dyDescent="0.2">
      <c r="A40" s="75"/>
      <c r="B40" s="175"/>
      <c r="C40" s="110" t="s">
        <v>96</v>
      </c>
      <c r="D40" s="116" t="s">
        <v>95</v>
      </c>
      <c r="E40" s="178">
        <v>6</v>
      </c>
      <c r="F40" s="113"/>
      <c r="G40" s="179">
        <v>8.1</v>
      </c>
      <c r="H40" s="182">
        <f t="shared" si="1"/>
        <v>0</v>
      </c>
      <c r="J40" s="115"/>
      <c r="W40" s="117">
        <f t="shared" si="0"/>
        <v>0</v>
      </c>
    </row>
    <row r="41" spans="1:23" ht="13.5" customHeight="1" x14ac:dyDescent="0.2">
      <c r="A41" s="75"/>
      <c r="B41" s="175"/>
      <c r="C41" s="110" t="s">
        <v>96</v>
      </c>
      <c r="D41" s="116" t="s">
        <v>97</v>
      </c>
      <c r="E41" s="178">
        <v>11</v>
      </c>
      <c r="F41" s="113"/>
      <c r="G41" s="179">
        <v>8.1</v>
      </c>
      <c r="H41" s="182">
        <f t="shared" si="1"/>
        <v>0</v>
      </c>
      <c r="J41" s="115"/>
      <c r="W41" s="117">
        <f t="shared" si="0"/>
        <v>0</v>
      </c>
    </row>
    <row r="42" spans="1:23" ht="13.5" customHeight="1" x14ac:dyDescent="0.2">
      <c r="A42" s="75"/>
      <c r="B42" s="175"/>
      <c r="C42" s="110" t="s">
        <v>96</v>
      </c>
      <c r="D42" s="116" t="s">
        <v>98</v>
      </c>
      <c r="E42" s="178">
        <v>14</v>
      </c>
      <c r="F42" s="113"/>
      <c r="G42" s="179">
        <v>8.1</v>
      </c>
      <c r="H42" s="182">
        <f t="shared" si="1"/>
        <v>0</v>
      </c>
      <c r="J42" s="115"/>
      <c r="W42" s="117">
        <f t="shared" si="0"/>
        <v>0</v>
      </c>
    </row>
    <row r="43" spans="1:23" ht="13.5" customHeight="1" x14ac:dyDescent="0.2">
      <c r="A43" s="75"/>
      <c r="B43" s="175"/>
      <c r="C43" s="110" t="s">
        <v>99</v>
      </c>
      <c r="D43" s="116" t="s">
        <v>97</v>
      </c>
      <c r="E43" s="178">
        <v>17</v>
      </c>
      <c r="F43" s="113"/>
      <c r="G43" s="179">
        <v>8.1</v>
      </c>
      <c r="H43" s="182">
        <f t="shared" si="1"/>
        <v>0</v>
      </c>
      <c r="J43" s="115"/>
      <c r="W43" s="117">
        <f t="shared" si="0"/>
        <v>0</v>
      </c>
    </row>
    <row r="44" spans="1:23" ht="13.5" customHeight="1" x14ac:dyDescent="0.2">
      <c r="A44" s="75"/>
      <c r="B44" s="175"/>
      <c r="C44" s="110" t="s">
        <v>99</v>
      </c>
      <c r="D44" s="116" t="s">
        <v>100</v>
      </c>
      <c r="E44" s="178">
        <v>19.7</v>
      </c>
      <c r="F44" s="113"/>
      <c r="G44" s="179">
        <v>8.1</v>
      </c>
      <c r="H44" s="182">
        <f t="shared" si="1"/>
        <v>0</v>
      </c>
      <c r="J44" s="115"/>
      <c r="W44" s="117">
        <f t="shared" si="0"/>
        <v>0</v>
      </c>
    </row>
    <row r="45" spans="1:23" ht="13.5" customHeight="1" x14ac:dyDescent="0.2">
      <c r="A45" s="75"/>
      <c r="B45" s="175"/>
      <c r="C45" s="110" t="s">
        <v>99</v>
      </c>
      <c r="D45" s="116" t="s">
        <v>101</v>
      </c>
      <c r="E45" s="178">
        <v>21</v>
      </c>
      <c r="F45" s="113"/>
      <c r="G45" s="179">
        <v>8.1</v>
      </c>
      <c r="H45" s="182">
        <f t="shared" si="1"/>
        <v>0</v>
      </c>
      <c r="J45" s="115"/>
      <c r="W45" s="117">
        <f t="shared" si="0"/>
        <v>0</v>
      </c>
    </row>
    <row r="46" spans="1:23" ht="13.5" customHeight="1" x14ac:dyDescent="0.2">
      <c r="A46" s="75"/>
      <c r="B46" s="175"/>
      <c r="C46" s="110" t="s">
        <v>99</v>
      </c>
      <c r="D46" s="116" t="s">
        <v>102</v>
      </c>
      <c r="E46" s="178">
        <v>16</v>
      </c>
      <c r="F46" s="113"/>
      <c r="G46" s="179">
        <v>8.1</v>
      </c>
      <c r="H46" s="182">
        <f t="shared" si="1"/>
        <v>0</v>
      </c>
      <c r="J46" s="115"/>
      <c r="W46" s="117">
        <f t="shared" si="0"/>
        <v>0</v>
      </c>
    </row>
    <row r="47" spans="1:23" ht="13.5" customHeight="1" x14ac:dyDescent="0.2">
      <c r="B47" s="177"/>
      <c r="E47" s="119"/>
      <c r="G47" s="91"/>
      <c r="H47" s="183"/>
      <c r="J47" s="118"/>
      <c r="W47" s="117"/>
    </row>
    <row r="48" spans="1:23" ht="13.5" customHeight="1" x14ac:dyDescent="0.2">
      <c r="A48" s="119"/>
      <c r="B48" s="177"/>
      <c r="C48" s="163"/>
      <c r="D48" s="89"/>
      <c r="E48" s="180" t="s">
        <v>21</v>
      </c>
      <c r="F48" s="181"/>
      <c r="G48" s="166"/>
      <c r="H48" s="169">
        <f>SUM(H31:H47)</f>
        <v>0</v>
      </c>
    </row>
    <row r="49" spans="1:8" ht="13.5" customHeight="1" x14ac:dyDescent="0.2"/>
    <row r="50" spans="1:8" ht="13.5" customHeight="1" x14ac:dyDescent="0.2"/>
    <row r="51" spans="1:8" ht="13.5" customHeight="1" x14ac:dyDescent="0.2">
      <c r="C51" s="14"/>
      <c r="E51" s="42"/>
      <c r="H51" s="120"/>
    </row>
    <row r="52" spans="1:8" ht="13.5" customHeight="1" x14ac:dyDescent="0.2"/>
    <row r="53" spans="1:8" ht="13.5" customHeight="1" x14ac:dyDescent="0.2">
      <c r="A53" s="89"/>
    </row>
    <row r="54" spans="1:8" ht="13.5" customHeight="1" x14ac:dyDescent="0.2"/>
    <row r="55" spans="1:8" ht="13.5" customHeight="1" x14ac:dyDescent="0.2">
      <c r="A55" s="119"/>
    </row>
    <row r="56" spans="1:8" ht="13.5" customHeight="1" x14ac:dyDescent="0.2">
      <c r="A56" s="119"/>
    </row>
  </sheetData>
  <sheetProtection algorithmName="SHA-512" hashValue="Yh7njQOZ8KUIWx9kFChpE1CIFjMxHscTMYcM2k/gtMA03CcTHWJSo859N6hWYCO005uuJ/gWtik4MlgvKu7BiQ==" saltValue="cVvfQdlw+oSIGsZdGEN5fg==" spinCount="100000" sheet="1" objects="1" scenarios="1"/>
  <mergeCells count="19">
    <mergeCell ref="A22:C22"/>
    <mergeCell ref="D22:H22"/>
    <mergeCell ref="A16:C16"/>
    <mergeCell ref="D16:H16"/>
    <mergeCell ref="A17:C17"/>
    <mergeCell ref="D17:H17"/>
    <mergeCell ref="A18:C18"/>
    <mergeCell ref="D18:H18"/>
    <mergeCell ref="A19:C19"/>
    <mergeCell ref="D19:H19"/>
    <mergeCell ref="A20:C20"/>
    <mergeCell ref="D20:H20"/>
    <mergeCell ref="D21:H21"/>
    <mergeCell ref="A23:C23"/>
    <mergeCell ref="D23:H23"/>
    <mergeCell ref="A24:C24"/>
    <mergeCell ref="D24:H24"/>
    <mergeCell ref="A25:C25"/>
    <mergeCell ref="D25:H25"/>
  </mergeCells>
  <hyperlinks>
    <hyperlink ref="A11" r:id="rId1" xr:uid="{A887CABA-BACD-4BD7-AFBF-2132AD8B2AD6}"/>
    <hyperlink ref="A10" r:id="rId2" xr:uid="{F2AEEE43-A79C-487D-84CE-86B0CF012E90}"/>
  </hyperlinks>
  <printOptions horizontalCentered="1"/>
  <pageMargins left="0.51181102362204722" right="0.19685039370078741" top="0.39370078740157483" bottom="0.19685039370078741" header="0.51181102362204722" footer="0.51181102362204722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C4C78-0D2D-4CD8-A937-C2C8DF30F0BD}">
  <dimension ref="A1:L107"/>
  <sheetViews>
    <sheetView topLeftCell="A61" zoomScale="120" zoomScaleNormal="120" workbookViewId="0">
      <selection activeCell="I78" sqref="I78"/>
    </sheetView>
  </sheetViews>
  <sheetFormatPr baseColWidth="10" defaultColWidth="11.42578125" defaultRowHeight="12.75" x14ac:dyDescent="0.2"/>
  <cols>
    <col min="1" max="1" width="11.42578125" style="10" customWidth="1"/>
    <col min="2" max="2" width="6.42578125" style="11" customWidth="1"/>
    <col min="3" max="3" width="11" style="11" customWidth="1"/>
    <col min="4" max="4" width="24.85546875" style="11" customWidth="1"/>
    <col min="5" max="5" width="11.7109375" style="12" customWidth="1"/>
    <col min="6" max="6" width="7.7109375" style="29" customWidth="1"/>
    <col min="7" max="7" width="8.5703125" style="14" customWidth="1"/>
    <col min="8" max="8" width="11.85546875" style="15" customWidth="1"/>
    <col min="9" max="9" width="10.28515625" style="62" customWidth="1"/>
    <col min="10" max="10" width="11.85546875" bestFit="1" customWidth="1"/>
    <col min="12" max="12" width="12.28515625" customWidth="1"/>
  </cols>
  <sheetData>
    <row r="1" spans="1:9" s="6" customFormat="1" ht="18" x14ac:dyDescent="0.25">
      <c r="A1" s="1" t="s">
        <v>0</v>
      </c>
      <c r="B1" s="2"/>
      <c r="C1" s="3"/>
      <c r="D1" s="4"/>
      <c r="E1" s="5"/>
      <c r="F1" s="7"/>
      <c r="G1" s="8"/>
      <c r="H1" s="9"/>
      <c r="I1" s="61"/>
    </row>
    <row r="2" spans="1:9" s="6" customFormat="1" ht="18" x14ac:dyDescent="0.25">
      <c r="A2" s="1" t="s">
        <v>75</v>
      </c>
      <c r="B2" s="2"/>
      <c r="C2" s="3"/>
      <c r="D2" s="4"/>
      <c r="E2" s="5"/>
      <c r="F2" s="7"/>
      <c r="G2" s="8"/>
      <c r="H2" s="9"/>
      <c r="I2" s="61"/>
    </row>
    <row r="3" spans="1:9" ht="13.5" customHeight="1" x14ac:dyDescent="0.2">
      <c r="A3"/>
      <c r="B3" s="10"/>
      <c r="F3" s="13"/>
    </row>
    <row r="4" spans="1:9" s="20" customFormat="1" ht="13.5" customHeight="1" x14ac:dyDescent="0.25">
      <c r="A4" s="16" t="s">
        <v>1</v>
      </c>
      <c r="B4" s="17"/>
      <c r="C4" s="18"/>
      <c r="D4" s="18"/>
      <c r="F4" s="21" t="s">
        <v>33</v>
      </c>
      <c r="G4" s="44"/>
      <c r="H4" s="45"/>
      <c r="I4" s="63"/>
    </row>
    <row r="5" spans="1:9" s="20" customFormat="1" ht="13.5" customHeight="1" x14ac:dyDescent="0.2">
      <c r="A5" s="20" t="s">
        <v>2</v>
      </c>
      <c r="B5" s="17"/>
      <c r="C5" s="18"/>
      <c r="D5" s="18"/>
      <c r="F5" s="19"/>
      <c r="G5" s="22"/>
      <c r="H5" s="23"/>
      <c r="I5" s="63"/>
    </row>
    <row r="6" spans="1:9" s="20" customFormat="1" ht="13.5" customHeight="1" x14ac:dyDescent="0.2">
      <c r="A6" s="20" t="s">
        <v>3</v>
      </c>
      <c r="B6" s="17"/>
      <c r="C6" s="18"/>
      <c r="D6" s="18"/>
      <c r="F6" s="19"/>
      <c r="G6" s="22"/>
      <c r="H6" s="23"/>
      <c r="I6" s="63"/>
    </row>
    <row r="7" spans="1:9" s="20" customFormat="1" ht="13.5" customHeight="1" x14ac:dyDescent="0.2">
      <c r="A7" s="20" t="s">
        <v>4</v>
      </c>
      <c r="B7" s="17"/>
      <c r="C7" s="18"/>
      <c r="D7" s="18"/>
      <c r="F7" s="19"/>
      <c r="G7" s="22"/>
      <c r="H7" s="23"/>
      <c r="I7" s="63"/>
    </row>
    <row r="8" spans="1:9" s="20" customFormat="1" ht="13.5" customHeight="1" x14ac:dyDescent="0.2">
      <c r="A8" s="20" t="s">
        <v>5</v>
      </c>
      <c r="B8" s="17"/>
      <c r="C8" s="18"/>
      <c r="D8" s="18"/>
      <c r="F8" s="46" t="s">
        <v>72</v>
      </c>
      <c r="G8" s="22"/>
      <c r="H8" s="24"/>
      <c r="I8" s="63"/>
    </row>
    <row r="9" spans="1:9" s="20" customFormat="1" ht="13.5" customHeight="1" x14ac:dyDescent="0.2">
      <c r="A9" s="25" t="s">
        <v>6</v>
      </c>
      <c r="B9" s="18"/>
      <c r="C9" s="18"/>
      <c r="D9" s="18"/>
      <c r="F9" s="48" t="s">
        <v>10</v>
      </c>
      <c r="G9" s="22"/>
      <c r="H9" s="26"/>
      <c r="I9" s="63"/>
    </row>
    <row r="10" spans="1:9" s="20" customFormat="1" ht="13.5" customHeight="1" x14ac:dyDescent="0.2">
      <c r="A10" s="27" t="s">
        <v>7</v>
      </c>
      <c r="B10" s="18"/>
      <c r="C10" s="18"/>
      <c r="D10" s="18"/>
      <c r="E10" s="46"/>
      <c r="F10" s="20" t="s">
        <v>73</v>
      </c>
      <c r="H10" s="26"/>
      <c r="I10" s="63"/>
    </row>
    <row r="11" spans="1:9" s="20" customFormat="1" ht="13.5" customHeight="1" x14ac:dyDescent="0.2">
      <c r="A11" s="27" t="s">
        <v>8</v>
      </c>
      <c r="B11" s="18"/>
      <c r="C11" s="18"/>
      <c r="D11" s="18"/>
      <c r="F11" s="48" t="s">
        <v>74</v>
      </c>
      <c r="I11" s="63"/>
    </row>
    <row r="12" spans="1:9" s="20" customFormat="1" ht="13.5" customHeight="1" x14ac:dyDescent="0.2">
      <c r="A12" s="27"/>
      <c r="B12" s="18"/>
      <c r="C12" s="18"/>
      <c r="D12" s="18"/>
      <c r="F12" s="48"/>
      <c r="I12" s="63"/>
    </row>
    <row r="13" spans="1:9" s="20" customFormat="1" ht="13.5" customHeight="1" x14ac:dyDescent="0.2">
      <c r="A13" s="17"/>
      <c r="B13" s="18"/>
      <c r="C13" s="18"/>
      <c r="D13" s="18"/>
      <c r="F13" s="28"/>
      <c r="I13" s="63"/>
    </row>
    <row r="14" spans="1:9" s="60" customFormat="1" ht="34.9" customHeight="1" x14ac:dyDescent="0.5">
      <c r="A14" s="67" t="s">
        <v>106</v>
      </c>
      <c r="B14" s="55"/>
      <c r="C14" s="55"/>
      <c r="D14" s="55"/>
      <c r="E14" s="56"/>
      <c r="F14" s="57"/>
      <c r="G14" s="58"/>
      <c r="H14" s="59"/>
      <c r="I14" s="64"/>
    </row>
    <row r="15" spans="1:9" s="60" customFormat="1" ht="13.5" customHeight="1" x14ac:dyDescent="0.5">
      <c r="A15" s="67"/>
      <c r="B15" s="55"/>
      <c r="C15" s="55"/>
      <c r="D15" s="55"/>
      <c r="E15" s="56"/>
      <c r="F15" s="57"/>
      <c r="G15" s="58"/>
      <c r="H15" s="59"/>
      <c r="I15" s="64"/>
    </row>
    <row r="16" spans="1:9" s="60" customFormat="1" ht="13.5" customHeight="1" x14ac:dyDescent="0.5">
      <c r="A16" s="67"/>
      <c r="B16" s="55"/>
      <c r="C16" s="55"/>
      <c r="D16" s="55"/>
      <c r="E16" s="56"/>
      <c r="F16" s="57"/>
      <c r="G16" s="58"/>
      <c r="H16" s="59"/>
      <c r="I16" s="64"/>
    </row>
    <row r="17" spans="1:12" ht="13.5" customHeight="1" x14ac:dyDescent="0.2"/>
    <row r="18" spans="1:12" ht="13.5" customHeight="1" x14ac:dyDescent="0.25">
      <c r="A18" s="198" t="s">
        <v>9</v>
      </c>
      <c r="B18" s="199"/>
      <c r="C18" s="199"/>
      <c r="D18" s="196"/>
      <c r="E18" s="197"/>
      <c r="F18" s="197"/>
      <c r="G18" s="197"/>
      <c r="H18" s="197"/>
    </row>
    <row r="19" spans="1:12" ht="13.5" customHeight="1" x14ac:dyDescent="0.25">
      <c r="A19" s="198" t="s">
        <v>10</v>
      </c>
      <c r="B19" s="199"/>
      <c r="C19" s="199"/>
      <c r="D19" s="196"/>
      <c r="E19" s="197"/>
      <c r="F19" s="197"/>
      <c r="G19" s="197"/>
      <c r="H19" s="197"/>
    </row>
    <row r="20" spans="1:12" ht="13.5" customHeight="1" x14ac:dyDescent="0.25">
      <c r="A20" s="198" t="s">
        <v>34</v>
      </c>
      <c r="B20" s="199"/>
      <c r="C20" s="199"/>
      <c r="D20" s="200"/>
      <c r="E20" s="201"/>
      <c r="F20" s="201"/>
      <c r="G20" s="201"/>
      <c r="H20" s="201"/>
    </row>
    <row r="21" spans="1:12" ht="13.5" customHeight="1" x14ac:dyDescent="0.25">
      <c r="A21" s="198" t="s">
        <v>28</v>
      </c>
      <c r="B21" s="199"/>
      <c r="C21" s="199"/>
      <c r="D21" s="196"/>
      <c r="E21" s="197"/>
      <c r="F21" s="197"/>
      <c r="G21" s="197"/>
      <c r="H21" s="197"/>
    </row>
    <row r="22" spans="1:12" ht="13.5" customHeight="1" x14ac:dyDescent="0.25">
      <c r="A22" s="198" t="s">
        <v>11</v>
      </c>
      <c r="B22" s="199"/>
      <c r="C22" s="199"/>
      <c r="D22" s="202"/>
      <c r="E22" s="203"/>
      <c r="F22" s="203"/>
      <c r="G22" s="203"/>
      <c r="H22" s="203"/>
    </row>
    <row r="23" spans="1:12" ht="13.5" customHeight="1" x14ac:dyDescent="0.25">
      <c r="A23" s="30" t="s">
        <v>12</v>
      </c>
      <c r="B23" s="31"/>
      <c r="C23" s="32"/>
      <c r="D23" s="196"/>
      <c r="E23" s="197"/>
      <c r="F23" s="197"/>
      <c r="G23" s="197"/>
      <c r="H23" s="197"/>
    </row>
    <row r="24" spans="1:12" ht="13.5" customHeight="1" x14ac:dyDescent="0.25">
      <c r="A24" s="193" t="s">
        <v>13</v>
      </c>
      <c r="B24" s="194"/>
      <c r="C24" s="195"/>
      <c r="D24" s="196"/>
      <c r="E24" s="197"/>
      <c r="F24" s="197"/>
      <c r="G24" s="197"/>
      <c r="H24" s="197"/>
    </row>
    <row r="25" spans="1:12" ht="13.5" customHeight="1" x14ac:dyDescent="0.25">
      <c r="A25" s="193" t="s">
        <v>14</v>
      </c>
      <c r="B25" s="194"/>
      <c r="C25" s="195"/>
      <c r="D25" s="200"/>
      <c r="E25" s="201"/>
      <c r="F25" s="201"/>
      <c r="G25" s="201"/>
      <c r="H25" s="201"/>
    </row>
    <row r="26" spans="1:12" ht="13.5" customHeight="1" x14ac:dyDescent="0.25">
      <c r="A26" s="198" t="s">
        <v>15</v>
      </c>
      <c r="B26" s="199"/>
      <c r="C26" s="199"/>
      <c r="D26" s="202"/>
      <c r="E26" s="203"/>
      <c r="F26" s="203"/>
      <c r="G26" s="203"/>
      <c r="H26" s="203"/>
    </row>
    <row r="27" spans="1:12" ht="13.5" customHeight="1" x14ac:dyDescent="0.25">
      <c r="A27" s="193" t="s">
        <v>16</v>
      </c>
      <c r="B27" s="194"/>
      <c r="C27" s="195"/>
      <c r="D27" s="196"/>
      <c r="E27" s="197"/>
      <c r="F27" s="197"/>
      <c r="G27" s="197"/>
      <c r="H27" s="197"/>
    </row>
    <row r="28" spans="1:12" ht="13.5" customHeight="1" x14ac:dyDescent="0.25">
      <c r="A28" s="100"/>
      <c r="B28" s="100"/>
      <c r="C28" s="100"/>
      <c r="D28" s="153"/>
      <c r="E28" s="154"/>
      <c r="F28" s="154"/>
      <c r="G28" s="154"/>
      <c r="H28" s="154"/>
    </row>
    <row r="29" spans="1:12" ht="13.5" customHeight="1" x14ac:dyDescent="0.2">
      <c r="A29" s="49" t="s">
        <v>22</v>
      </c>
      <c r="B29" s="50" t="s">
        <v>17</v>
      </c>
      <c r="C29" s="50" t="s">
        <v>18</v>
      </c>
      <c r="D29" s="50" t="s">
        <v>19</v>
      </c>
      <c r="E29" s="51" t="s">
        <v>29</v>
      </c>
      <c r="F29" s="52"/>
      <c r="G29" s="53" t="s">
        <v>20</v>
      </c>
      <c r="H29" s="54" t="s">
        <v>21</v>
      </c>
      <c r="I29" s="65" t="s">
        <v>31</v>
      </c>
    </row>
    <row r="30" spans="1:12" ht="13.5" customHeight="1" x14ac:dyDescent="0.2">
      <c r="A30" s="68"/>
      <c r="B30" s="69"/>
      <c r="C30" s="69"/>
      <c r="D30" s="70" t="s">
        <v>35</v>
      </c>
      <c r="E30" s="71"/>
      <c r="F30" s="72"/>
      <c r="G30" s="73"/>
      <c r="H30" s="74"/>
      <c r="I30" s="65"/>
    </row>
    <row r="31" spans="1:12" ht="13.5" customHeight="1" x14ac:dyDescent="0.2">
      <c r="A31" s="75"/>
      <c r="B31" s="76">
        <f>'Apero Angebot'!B33</f>
        <v>0</v>
      </c>
      <c r="C31" s="77" t="s">
        <v>36</v>
      </c>
      <c r="D31" s="150" t="s">
        <v>37</v>
      </c>
      <c r="E31" s="79">
        <v>58</v>
      </c>
      <c r="F31" s="151"/>
      <c r="G31" s="78">
        <v>2.6</v>
      </c>
      <c r="H31" s="80">
        <f t="shared" ref="H31:H77" si="0">ROUND((((B31*E31)/100*(100-F31)))/5,2)*5</f>
        <v>0</v>
      </c>
      <c r="I31" s="66">
        <f>H31/102.6*G31</f>
        <v>0</v>
      </c>
      <c r="J31" s="34"/>
    </row>
    <row r="32" spans="1:12" ht="13.5" customHeight="1" x14ac:dyDescent="0.2">
      <c r="A32" s="75"/>
      <c r="B32" s="76">
        <f>'Apero Angebot'!B34</f>
        <v>0</v>
      </c>
      <c r="C32" s="77"/>
      <c r="D32" s="150" t="s">
        <v>38</v>
      </c>
      <c r="E32" s="79"/>
      <c r="F32" s="151"/>
      <c r="G32" s="78"/>
      <c r="H32" s="80"/>
      <c r="I32" s="66">
        <f t="shared" ref="I32:I72" si="1">H32/102.6*G32</f>
        <v>0</v>
      </c>
      <c r="J32" s="34"/>
      <c r="L32" s="36"/>
    </row>
    <row r="33" spans="1:12" ht="13.5" customHeight="1" x14ac:dyDescent="0.2">
      <c r="A33" s="75"/>
      <c r="B33" s="76">
        <f>'Apero Angebot'!B35</f>
        <v>0</v>
      </c>
      <c r="C33" s="77"/>
      <c r="D33" s="150" t="s">
        <v>69</v>
      </c>
      <c r="E33" s="79"/>
      <c r="F33" s="151"/>
      <c r="G33" s="78"/>
      <c r="H33" s="80"/>
      <c r="I33" s="66">
        <f t="shared" si="1"/>
        <v>0</v>
      </c>
      <c r="J33" s="34"/>
      <c r="L33" s="47"/>
    </row>
    <row r="34" spans="1:12" ht="13.5" customHeight="1" x14ac:dyDescent="0.2">
      <c r="A34" s="75"/>
      <c r="B34" s="76">
        <f>'Apero Angebot'!B36</f>
        <v>0</v>
      </c>
      <c r="C34" s="77"/>
      <c r="D34" s="150" t="s">
        <v>68</v>
      </c>
      <c r="E34" s="79"/>
      <c r="F34" s="151"/>
      <c r="G34" s="78"/>
      <c r="H34" s="80"/>
      <c r="I34" s="66">
        <f t="shared" si="1"/>
        <v>0</v>
      </c>
      <c r="J34" s="34"/>
    </row>
    <row r="35" spans="1:12" ht="13.5" customHeight="1" x14ac:dyDescent="0.2">
      <c r="A35" s="75"/>
      <c r="B35" s="76">
        <f>'Apero Angebot'!B37</f>
        <v>0</v>
      </c>
      <c r="C35" s="77" t="s">
        <v>36</v>
      </c>
      <c r="D35" s="150" t="s">
        <v>37</v>
      </c>
      <c r="E35" s="79">
        <v>64</v>
      </c>
      <c r="F35" s="151"/>
      <c r="G35" s="78">
        <v>2.6</v>
      </c>
      <c r="H35" s="80">
        <f t="shared" si="0"/>
        <v>0</v>
      </c>
      <c r="I35" s="66">
        <f t="shared" si="1"/>
        <v>0</v>
      </c>
      <c r="J35" s="34"/>
    </row>
    <row r="36" spans="1:12" ht="13.5" customHeight="1" x14ac:dyDescent="0.2">
      <c r="A36" s="75"/>
      <c r="B36" s="76">
        <f>'Apero Angebot'!B38</f>
        <v>0</v>
      </c>
      <c r="C36" s="77"/>
      <c r="D36" s="150" t="s">
        <v>39</v>
      </c>
      <c r="E36" s="79"/>
      <c r="F36" s="151"/>
      <c r="G36" s="78"/>
      <c r="H36" s="80"/>
      <c r="I36" s="66">
        <f t="shared" si="1"/>
        <v>0</v>
      </c>
      <c r="J36" s="34"/>
    </row>
    <row r="37" spans="1:12" ht="13.5" customHeight="1" x14ac:dyDescent="0.2">
      <c r="A37" s="75"/>
      <c r="B37" s="76">
        <f>'Apero Angebot'!B39</f>
        <v>0</v>
      </c>
      <c r="C37" s="77" t="s">
        <v>36</v>
      </c>
      <c r="D37" s="150" t="s">
        <v>40</v>
      </c>
      <c r="E37" s="79">
        <v>44</v>
      </c>
      <c r="F37" s="151"/>
      <c r="G37" s="78">
        <v>2.6</v>
      </c>
      <c r="H37" s="80">
        <f t="shared" si="0"/>
        <v>0</v>
      </c>
      <c r="I37" s="66">
        <f t="shared" si="1"/>
        <v>0</v>
      </c>
      <c r="J37" s="34"/>
    </row>
    <row r="38" spans="1:12" ht="13.5" customHeight="1" x14ac:dyDescent="0.2">
      <c r="A38" s="75"/>
      <c r="B38" s="76">
        <f>'Apero Angebot'!B40</f>
        <v>0</v>
      </c>
      <c r="C38" s="77"/>
      <c r="D38" s="150" t="s">
        <v>38</v>
      </c>
      <c r="E38" s="79"/>
      <c r="F38" s="151"/>
      <c r="G38" s="78"/>
      <c r="H38" s="80"/>
      <c r="I38" s="66">
        <f t="shared" si="1"/>
        <v>0</v>
      </c>
      <c r="J38" s="34"/>
    </row>
    <row r="39" spans="1:12" ht="13.5" customHeight="1" x14ac:dyDescent="0.2">
      <c r="A39" s="75"/>
      <c r="B39" s="76">
        <f>'Apero Angebot'!B41</f>
        <v>0</v>
      </c>
      <c r="C39" s="77"/>
      <c r="D39" s="150" t="s">
        <v>69</v>
      </c>
      <c r="E39" s="79"/>
      <c r="F39" s="151"/>
      <c r="G39" s="78"/>
      <c r="H39" s="80"/>
      <c r="I39" s="66">
        <f t="shared" si="1"/>
        <v>0</v>
      </c>
      <c r="J39" s="34"/>
    </row>
    <row r="40" spans="1:12" ht="13.5" customHeight="1" x14ac:dyDescent="0.2">
      <c r="A40" s="75"/>
      <c r="B40" s="76">
        <f>'Apero Angebot'!B42</f>
        <v>0</v>
      </c>
      <c r="C40" s="77"/>
      <c r="D40" s="150" t="s">
        <v>68</v>
      </c>
      <c r="E40" s="79"/>
      <c r="F40" s="151"/>
      <c r="G40" s="78"/>
      <c r="H40" s="80"/>
      <c r="I40" s="66">
        <f t="shared" si="1"/>
        <v>0</v>
      </c>
      <c r="J40" s="34"/>
    </row>
    <row r="41" spans="1:12" ht="13.5" customHeight="1" x14ac:dyDescent="0.2">
      <c r="A41" s="75"/>
      <c r="B41" s="76">
        <f>'Apero Angebot'!B43</f>
        <v>0</v>
      </c>
      <c r="C41" s="77" t="s">
        <v>36</v>
      </c>
      <c r="D41" s="150" t="s">
        <v>40</v>
      </c>
      <c r="E41" s="79">
        <v>49</v>
      </c>
      <c r="F41" s="151"/>
      <c r="G41" s="78">
        <v>2.6</v>
      </c>
      <c r="H41" s="80">
        <f t="shared" si="0"/>
        <v>0</v>
      </c>
      <c r="I41" s="66">
        <f t="shared" si="1"/>
        <v>0</v>
      </c>
      <c r="J41" s="34"/>
    </row>
    <row r="42" spans="1:12" ht="13.5" customHeight="1" x14ac:dyDescent="0.2">
      <c r="A42" s="75"/>
      <c r="B42" s="76">
        <f>'Apero Angebot'!B44</f>
        <v>0</v>
      </c>
      <c r="C42" s="77"/>
      <c r="D42" s="150" t="s">
        <v>39</v>
      </c>
      <c r="E42" s="79"/>
      <c r="F42" s="151"/>
      <c r="G42" s="78"/>
      <c r="H42" s="80"/>
      <c r="I42" s="66">
        <f t="shared" si="1"/>
        <v>0</v>
      </c>
      <c r="J42" s="34"/>
    </row>
    <row r="43" spans="1:12" ht="13.5" customHeight="1" x14ac:dyDescent="0.2">
      <c r="A43" s="75"/>
      <c r="B43" s="76">
        <f>'Apero Angebot'!B45</f>
        <v>0</v>
      </c>
      <c r="C43" s="77" t="s">
        <v>36</v>
      </c>
      <c r="D43" s="110" t="s">
        <v>41</v>
      </c>
      <c r="E43" s="79">
        <v>4.9000000000000004</v>
      </c>
      <c r="F43" s="151"/>
      <c r="G43" s="78">
        <v>2.6</v>
      </c>
      <c r="H43" s="80">
        <f t="shared" si="0"/>
        <v>0</v>
      </c>
      <c r="I43" s="66">
        <f t="shared" si="1"/>
        <v>0</v>
      </c>
      <c r="J43" s="34"/>
    </row>
    <row r="44" spans="1:12" ht="13.5" customHeight="1" x14ac:dyDescent="0.2">
      <c r="A44" s="75"/>
      <c r="B44" s="76">
        <f>'Apero Angebot'!B46</f>
        <v>0</v>
      </c>
      <c r="C44" s="77"/>
      <c r="D44" s="150" t="s">
        <v>42</v>
      </c>
      <c r="E44" s="79"/>
      <c r="F44" s="151"/>
      <c r="G44" s="78"/>
      <c r="H44" s="80"/>
      <c r="I44" s="66">
        <f t="shared" si="1"/>
        <v>0</v>
      </c>
      <c r="J44" s="34"/>
    </row>
    <row r="45" spans="1:12" ht="13.5" customHeight="1" x14ac:dyDescent="0.2">
      <c r="A45" s="75"/>
      <c r="B45" s="76">
        <f>'Apero Angebot'!B47</f>
        <v>0</v>
      </c>
      <c r="C45" s="77"/>
      <c r="D45" s="150" t="s">
        <v>43</v>
      </c>
      <c r="E45" s="79"/>
      <c r="F45" s="151"/>
      <c r="G45" s="78"/>
      <c r="H45" s="80"/>
      <c r="I45" s="66">
        <f t="shared" si="1"/>
        <v>0</v>
      </c>
      <c r="J45" s="34"/>
    </row>
    <row r="46" spans="1:12" ht="13.5" customHeight="1" x14ac:dyDescent="0.2">
      <c r="A46" s="75"/>
      <c r="B46" s="76">
        <f>'Apero Angebot'!B48</f>
        <v>0</v>
      </c>
      <c r="C46" s="77"/>
      <c r="D46" s="150" t="s">
        <v>44</v>
      </c>
      <c r="E46" s="79"/>
      <c r="F46" s="151"/>
      <c r="G46" s="78"/>
      <c r="H46" s="80"/>
      <c r="I46" s="66">
        <f t="shared" si="1"/>
        <v>0</v>
      </c>
      <c r="J46" s="34"/>
    </row>
    <row r="47" spans="1:12" ht="13.5" customHeight="1" x14ac:dyDescent="0.2">
      <c r="A47" s="75"/>
      <c r="B47" s="76">
        <f>'Apero Angebot'!B49</f>
        <v>0</v>
      </c>
      <c r="C47" s="77" t="s">
        <v>36</v>
      </c>
      <c r="D47" s="150" t="s">
        <v>45</v>
      </c>
      <c r="E47" s="79">
        <v>4.3</v>
      </c>
      <c r="F47" s="151"/>
      <c r="G47" s="78">
        <v>2.6</v>
      </c>
      <c r="H47" s="80">
        <f t="shared" si="0"/>
        <v>0</v>
      </c>
      <c r="I47" s="66">
        <f t="shared" si="1"/>
        <v>0</v>
      </c>
      <c r="J47" s="34"/>
    </row>
    <row r="48" spans="1:12" ht="13.5" customHeight="1" x14ac:dyDescent="0.2">
      <c r="A48" s="75"/>
      <c r="B48" s="76">
        <f>'Apero Angebot'!B50</f>
        <v>0</v>
      </c>
      <c r="C48" s="77"/>
      <c r="D48" s="150" t="s">
        <v>42</v>
      </c>
      <c r="E48" s="79"/>
      <c r="F48" s="151"/>
      <c r="G48" s="78"/>
      <c r="H48" s="80"/>
      <c r="I48" s="66">
        <f t="shared" si="1"/>
        <v>0</v>
      </c>
      <c r="J48" s="34"/>
    </row>
    <row r="49" spans="1:10" ht="13.5" customHeight="1" x14ac:dyDescent="0.2">
      <c r="A49" s="75"/>
      <c r="B49" s="76">
        <f>'Apero Angebot'!B51</f>
        <v>0</v>
      </c>
      <c r="C49" s="77"/>
      <c r="D49" s="150" t="s">
        <v>46</v>
      </c>
      <c r="E49" s="79"/>
      <c r="F49" s="151"/>
      <c r="G49" s="78"/>
      <c r="H49" s="80"/>
      <c r="I49" s="66">
        <f t="shared" si="1"/>
        <v>0</v>
      </c>
      <c r="J49" s="34"/>
    </row>
    <row r="50" spans="1:10" ht="13.5" customHeight="1" x14ac:dyDescent="0.2">
      <c r="A50" s="75"/>
      <c r="B50" s="76">
        <f>'Apero Angebot'!B52</f>
        <v>0</v>
      </c>
      <c r="C50" s="77" t="s">
        <v>36</v>
      </c>
      <c r="D50" s="110" t="s">
        <v>79</v>
      </c>
      <c r="E50" s="79">
        <v>1.6</v>
      </c>
      <c r="F50" s="151"/>
      <c r="G50" s="78">
        <v>2.6</v>
      </c>
      <c r="H50" s="80">
        <f t="shared" si="0"/>
        <v>0</v>
      </c>
      <c r="I50" s="66">
        <f t="shared" si="1"/>
        <v>0</v>
      </c>
      <c r="J50" s="34"/>
    </row>
    <row r="51" spans="1:10" ht="13.5" customHeight="1" x14ac:dyDescent="0.2">
      <c r="A51" s="75"/>
      <c r="B51" s="76">
        <f>'Apero Angebot'!B53</f>
        <v>0</v>
      </c>
      <c r="C51" s="77" t="s">
        <v>36</v>
      </c>
      <c r="D51" s="110" t="s">
        <v>47</v>
      </c>
      <c r="E51" s="79">
        <v>3.3</v>
      </c>
      <c r="F51" s="151"/>
      <c r="G51" s="78">
        <v>2.6</v>
      </c>
      <c r="H51" s="80">
        <f t="shared" si="0"/>
        <v>0</v>
      </c>
      <c r="I51" s="66">
        <f t="shared" si="1"/>
        <v>0</v>
      </c>
      <c r="J51" s="34"/>
    </row>
    <row r="52" spans="1:10" ht="13.5" customHeight="1" x14ac:dyDescent="0.2">
      <c r="A52" s="75"/>
      <c r="B52" s="76">
        <f>'Apero Angebot'!B54</f>
        <v>0</v>
      </c>
      <c r="C52" s="77" t="s">
        <v>36</v>
      </c>
      <c r="D52" s="110" t="s">
        <v>48</v>
      </c>
      <c r="E52" s="79">
        <v>3.3</v>
      </c>
      <c r="F52" s="151"/>
      <c r="G52" s="78">
        <v>2.6</v>
      </c>
      <c r="H52" s="80">
        <f t="shared" si="0"/>
        <v>0</v>
      </c>
      <c r="I52" s="66">
        <f t="shared" si="1"/>
        <v>0</v>
      </c>
      <c r="J52" s="34"/>
    </row>
    <row r="53" spans="1:10" ht="13.5" customHeight="1" x14ac:dyDescent="0.2">
      <c r="A53" s="75"/>
      <c r="B53" s="76">
        <f>'Apero Angebot'!B55</f>
        <v>0</v>
      </c>
      <c r="C53" s="77" t="s">
        <v>36</v>
      </c>
      <c r="D53" s="110" t="s">
        <v>49</v>
      </c>
      <c r="E53" s="79">
        <v>3.3</v>
      </c>
      <c r="F53" s="151"/>
      <c r="G53" s="78">
        <v>2.6</v>
      </c>
      <c r="H53" s="80">
        <f t="shared" si="0"/>
        <v>0</v>
      </c>
      <c r="I53" s="66">
        <f t="shared" si="1"/>
        <v>0</v>
      </c>
      <c r="J53" s="34"/>
    </row>
    <row r="54" spans="1:10" ht="13.5" customHeight="1" x14ac:dyDescent="0.2">
      <c r="A54" s="75"/>
      <c r="B54" s="76">
        <f>'Apero Angebot'!B56</f>
        <v>0</v>
      </c>
      <c r="C54" s="77" t="s">
        <v>50</v>
      </c>
      <c r="D54" s="150" t="s">
        <v>51</v>
      </c>
      <c r="E54" s="79">
        <v>14</v>
      </c>
      <c r="F54" s="151"/>
      <c r="G54" s="78">
        <v>2.6</v>
      </c>
      <c r="H54" s="80">
        <f t="shared" si="0"/>
        <v>0</v>
      </c>
      <c r="I54" s="66">
        <f t="shared" si="1"/>
        <v>0</v>
      </c>
      <c r="J54" s="34"/>
    </row>
    <row r="55" spans="1:10" ht="13.5" customHeight="1" x14ac:dyDescent="0.2">
      <c r="A55" s="75"/>
      <c r="B55" s="76">
        <f>'Apero Angebot'!B57</f>
        <v>0</v>
      </c>
      <c r="C55" s="77"/>
      <c r="D55" s="150" t="s">
        <v>52</v>
      </c>
      <c r="E55" s="79"/>
      <c r="F55" s="151"/>
      <c r="G55" s="78"/>
      <c r="H55" s="80"/>
      <c r="I55" s="66">
        <f t="shared" si="1"/>
        <v>0</v>
      </c>
      <c r="J55" s="34"/>
    </row>
    <row r="56" spans="1:10" ht="13.5" customHeight="1" x14ac:dyDescent="0.2">
      <c r="A56" s="75"/>
      <c r="B56" s="76">
        <f>'Apero Angebot'!B58</f>
        <v>0</v>
      </c>
      <c r="C56" s="77" t="s">
        <v>50</v>
      </c>
      <c r="D56" s="150" t="s">
        <v>76</v>
      </c>
      <c r="E56" s="79">
        <v>15</v>
      </c>
      <c r="F56" s="151"/>
      <c r="G56" s="78">
        <v>2.6</v>
      </c>
      <c r="H56" s="80">
        <f t="shared" si="0"/>
        <v>0</v>
      </c>
      <c r="I56" s="66">
        <f t="shared" si="1"/>
        <v>0</v>
      </c>
      <c r="J56" s="34"/>
    </row>
    <row r="57" spans="1:10" ht="13.5" customHeight="1" x14ac:dyDescent="0.2">
      <c r="A57" s="75"/>
      <c r="B57" s="76">
        <f>'Apero Angebot'!B59</f>
        <v>0</v>
      </c>
      <c r="C57" s="77" t="s">
        <v>50</v>
      </c>
      <c r="D57" s="150" t="s">
        <v>77</v>
      </c>
      <c r="E57" s="79">
        <v>12</v>
      </c>
      <c r="F57" s="151"/>
      <c r="G57" s="78">
        <v>2.6</v>
      </c>
      <c r="H57" s="80">
        <f t="shared" si="0"/>
        <v>0</v>
      </c>
      <c r="I57" s="66">
        <f t="shared" si="1"/>
        <v>0</v>
      </c>
      <c r="J57" s="34"/>
    </row>
    <row r="58" spans="1:10" ht="13.5" customHeight="1" x14ac:dyDescent="0.2">
      <c r="A58" s="75"/>
      <c r="B58" s="76">
        <f>'Apero Angebot'!B60</f>
        <v>0</v>
      </c>
      <c r="C58" s="76" t="s">
        <v>53</v>
      </c>
      <c r="D58" s="110" t="s">
        <v>54</v>
      </c>
      <c r="E58" s="79">
        <v>19</v>
      </c>
      <c r="F58" s="151"/>
      <c r="G58" s="78">
        <v>2.6</v>
      </c>
      <c r="H58" s="80">
        <f t="shared" si="0"/>
        <v>0</v>
      </c>
      <c r="I58" s="66">
        <f t="shared" si="1"/>
        <v>0</v>
      </c>
      <c r="J58" s="34"/>
    </row>
    <row r="59" spans="1:10" ht="13.5" customHeight="1" x14ac:dyDescent="0.2">
      <c r="A59" s="75"/>
      <c r="B59" s="76">
        <f>'Apero Angebot'!B61</f>
        <v>0</v>
      </c>
      <c r="C59" s="76" t="s">
        <v>55</v>
      </c>
      <c r="D59" s="110" t="s">
        <v>56</v>
      </c>
      <c r="E59" s="79">
        <v>26</v>
      </c>
      <c r="F59" s="151"/>
      <c r="G59" s="78">
        <v>2.6</v>
      </c>
      <c r="H59" s="80">
        <f t="shared" si="0"/>
        <v>0</v>
      </c>
      <c r="I59" s="66">
        <f t="shared" si="1"/>
        <v>0</v>
      </c>
      <c r="J59" s="34"/>
    </row>
    <row r="60" spans="1:10" ht="13.5" customHeight="1" x14ac:dyDescent="0.2">
      <c r="A60" s="75"/>
      <c r="B60" s="76">
        <f>'Apero Angebot'!B62</f>
        <v>0</v>
      </c>
      <c r="C60" s="76" t="s">
        <v>57</v>
      </c>
      <c r="D60" s="110" t="s">
        <v>58</v>
      </c>
      <c r="E60" s="79">
        <v>13</v>
      </c>
      <c r="F60" s="151"/>
      <c r="G60" s="78">
        <v>2.6</v>
      </c>
      <c r="H60" s="80">
        <f t="shared" si="0"/>
        <v>0</v>
      </c>
      <c r="I60" s="66">
        <f t="shared" si="1"/>
        <v>0</v>
      </c>
      <c r="J60" s="34"/>
    </row>
    <row r="61" spans="1:10" ht="13.5" customHeight="1" x14ac:dyDescent="0.2">
      <c r="A61" s="152"/>
      <c r="B61" s="76">
        <f>'Apero Angebot'!B63</f>
        <v>0</v>
      </c>
      <c r="C61" s="77" t="s">
        <v>36</v>
      </c>
      <c r="D61" s="150" t="s">
        <v>59</v>
      </c>
      <c r="E61" s="79">
        <v>2.7</v>
      </c>
      <c r="F61" s="151"/>
      <c r="G61" s="78">
        <v>2.6</v>
      </c>
      <c r="H61" s="80">
        <f t="shared" si="0"/>
        <v>0</v>
      </c>
      <c r="I61" s="66">
        <f t="shared" si="1"/>
        <v>0</v>
      </c>
      <c r="J61" s="34"/>
    </row>
    <row r="62" spans="1:10" ht="13.5" customHeight="1" x14ac:dyDescent="0.2">
      <c r="A62" s="152"/>
      <c r="B62" s="76">
        <f>'Apero Angebot'!B64</f>
        <v>0</v>
      </c>
      <c r="C62" s="77" t="s">
        <v>36</v>
      </c>
      <c r="D62" s="150" t="s">
        <v>60</v>
      </c>
      <c r="E62" s="79">
        <v>2.7</v>
      </c>
      <c r="F62" s="151"/>
      <c r="G62" s="78">
        <v>2.6</v>
      </c>
      <c r="H62" s="80">
        <f t="shared" si="0"/>
        <v>0</v>
      </c>
      <c r="I62" s="66">
        <f t="shared" si="1"/>
        <v>0</v>
      </c>
      <c r="J62" s="34"/>
    </row>
    <row r="63" spans="1:10" ht="13.5" customHeight="1" x14ac:dyDescent="0.2">
      <c r="A63" s="152"/>
      <c r="B63" s="76">
        <f>'Apero Angebot'!B65</f>
        <v>0</v>
      </c>
      <c r="C63" s="77" t="s">
        <v>50</v>
      </c>
      <c r="D63" s="150" t="s">
        <v>61</v>
      </c>
      <c r="E63" s="79">
        <v>4</v>
      </c>
      <c r="F63" s="151"/>
      <c r="G63" s="78">
        <v>2.6</v>
      </c>
      <c r="H63" s="80">
        <f t="shared" si="0"/>
        <v>0</v>
      </c>
      <c r="I63" s="66">
        <f t="shared" si="1"/>
        <v>0</v>
      </c>
      <c r="J63" s="34"/>
    </row>
    <row r="64" spans="1:10" ht="13.5" customHeight="1" x14ac:dyDescent="0.2">
      <c r="A64" s="152"/>
      <c r="B64" s="76">
        <f>'Apero Angebot'!B66</f>
        <v>0</v>
      </c>
      <c r="C64" s="77" t="s">
        <v>36</v>
      </c>
      <c r="D64" s="150" t="s">
        <v>62</v>
      </c>
      <c r="E64" s="79">
        <v>5</v>
      </c>
      <c r="F64" s="151"/>
      <c r="G64" s="78">
        <v>2.6</v>
      </c>
      <c r="H64" s="80">
        <f t="shared" si="0"/>
        <v>0</v>
      </c>
      <c r="I64" s="66">
        <f t="shared" si="1"/>
        <v>0</v>
      </c>
      <c r="J64" s="34"/>
    </row>
    <row r="65" spans="1:10" ht="13.5" customHeight="1" x14ac:dyDescent="0.2">
      <c r="A65" s="152"/>
      <c r="B65" s="76">
        <f>'Apero Angebot'!B67</f>
        <v>0</v>
      </c>
      <c r="C65" s="77"/>
      <c r="D65" s="150" t="s">
        <v>38</v>
      </c>
      <c r="E65" s="79"/>
      <c r="F65" s="151"/>
      <c r="G65" s="78"/>
      <c r="H65" s="80"/>
      <c r="I65" s="66">
        <f t="shared" si="1"/>
        <v>0</v>
      </c>
      <c r="J65" s="34"/>
    </row>
    <row r="66" spans="1:10" ht="13.5" customHeight="1" x14ac:dyDescent="0.2">
      <c r="A66" s="152"/>
      <c r="B66" s="76">
        <f>'Apero Angebot'!B68</f>
        <v>0</v>
      </c>
      <c r="C66" s="77"/>
      <c r="D66" s="150" t="s">
        <v>63</v>
      </c>
      <c r="E66" s="79"/>
      <c r="F66" s="151"/>
      <c r="G66" s="78"/>
      <c r="H66" s="80"/>
      <c r="I66" s="66">
        <f t="shared" si="1"/>
        <v>0</v>
      </c>
      <c r="J66" s="34"/>
    </row>
    <row r="67" spans="1:10" ht="13.5" customHeight="1" x14ac:dyDescent="0.2">
      <c r="A67" s="152"/>
      <c r="B67" s="76">
        <f>'Apero Angebot'!B69</f>
        <v>0</v>
      </c>
      <c r="C67" s="77"/>
      <c r="D67" s="150" t="s">
        <v>64</v>
      </c>
      <c r="E67" s="79"/>
      <c r="F67" s="151"/>
      <c r="G67" s="78"/>
      <c r="H67" s="80"/>
      <c r="I67" s="66">
        <f t="shared" si="1"/>
        <v>0</v>
      </c>
      <c r="J67" s="34"/>
    </row>
    <row r="68" spans="1:10" ht="13.5" customHeight="1" x14ac:dyDescent="0.2">
      <c r="A68" s="152"/>
      <c r="B68" s="76">
        <f>'Apero Angebot'!B70</f>
        <v>0</v>
      </c>
      <c r="C68" s="77" t="s">
        <v>36</v>
      </c>
      <c r="D68" s="150" t="s">
        <v>65</v>
      </c>
      <c r="E68" s="79">
        <v>2.5</v>
      </c>
      <c r="F68" s="151"/>
      <c r="G68" s="78">
        <v>2.6</v>
      </c>
      <c r="H68" s="80">
        <f t="shared" si="0"/>
        <v>0</v>
      </c>
      <c r="I68" s="66">
        <f t="shared" si="1"/>
        <v>0</v>
      </c>
      <c r="J68" s="34"/>
    </row>
    <row r="69" spans="1:10" ht="13.5" customHeight="1" x14ac:dyDescent="0.2">
      <c r="A69" s="152"/>
      <c r="B69" s="76">
        <f>'Apero Angebot'!B71</f>
        <v>0</v>
      </c>
      <c r="C69" s="77" t="s">
        <v>36</v>
      </c>
      <c r="D69" s="150" t="s">
        <v>66</v>
      </c>
      <c r="E69" s="79">
        <v>16</v>
      </c>
      <c r="F69" s="151"/>
      <c r="G69" s="78">
        <v>2.6</v>
      </c>
      <c r="H69" s="80">
        <f t="shared" si="0"/>
        <v>0</v>
      </c>
      <c r="I69" s="66">
        <f t="shared" si="1"/>
        <v>0</v>
      </c>
      <c r="J69" s="34"/>
    </row>
    <row r="70" spans="1:10" ht="13.5" customHeight="1" x14ac:dyDescent="0.2">
      <c r="A70" s="152"/>
      <c r="B70" s="76">
        <f>'Apero Angebot'!B72</f>
        <v>0</v>
      </c>
      <c r="C70" s="77"/>
      <c r="D70" s="150" t="s">
        <v>38</v>
      </c>
      <c r="E70" s="79"/>
      <c r="F70" s="151"/>
      <c r="G70" s="78"/>
      <c r="H70" s="80"/>
      <c r="I70" s="66">
        <f t="shared" si="1"/>
        <v>0</v>
      </c>
      <c r="J70" s="34"/>
    </row>
    <row r="71" spans="1:10" ht="13.5" customHeight="1" x14ac:dyDescent="0.2">
      <c r="A71" s="152"/>
      <c r="B71" s="76">
        <f>'Apero Angebot'!B73</f>
        <v>0</v>
      </c>
      <c r="C71" s="77"/>
      <c r="D71" s="150" t="s">
        <v>63</v>
      </c>
      <c r="E71" s="79"/>
      <c r="F71" s="151"/>
      <c r="G71" s="78"/>
      <c r="H71" s="80"/>
      <c r="I71" s="66">
        <f t="shared" si="1"/>
        <v>0</v>
      </c>
      <c r="J71" s="34"/>
    </row>
    <row r="72" spans="1:10" ht="13.5" customHeight="1" x14ac:dyDescent="0.2">
      <c r="A72" s="152"/>
      <c r="B72" s="76">
        <f>'Apero Angebot'!B74</f>
        <v>0</v>
      </c>
      <c r="C72" s="77"/>
      <c r="D72" s="150" t="s">
        <v>64</v>
      </c>
      <c r="E72" s="79"/>
      <c r="F72" s="151"/>
      <c r="G72" s="78"/>
      <c r="H72" s="80"/>
      <c r="I72" s="66">
        <f t="shared" si="1"/>
        <v>0</v>
      </c>
      <c r="J72" s="34"/>
    </row>
    <row r="73" spans="1:10" ht="13.5" customHeight="1" x14ac:dyDescent="0.2">
      <c r="A73" s="152"/>
      <c r="B73" s="76">
        <f>'Apero Angebot'!B75</f>
        <v>0</v>
      </c>
      <c r="C73" s="77" t="s">
        <v>36</v>
      </c>
      <c r="D73" s="150" t="s">
        <v>78</v>
      </c>
      <c r="E73" s="79">
        <v>3.5</v>
      </c>
      <c r="F73" s="151"/>
      <c r="G73" s="78">
        <v>2.6</v>
      </c>
      <c r="H73" s="80">
        <f t="shared" si="0"/>
        <v>0</v>
      </c>
      <c r="I73" s="66">
        <f>H73/102.6*G73</f>
        <v>0</v>
      </c>
      <c r="J73" s="34"/>
    </row>
    <row r="74" spans="1:10" ht="13.5" customHeight="1" x14ac:dyDescent="0.2">
      <c r="A74" s="152"/>
      <c r="B74" s="76">
        <f>'Apero Angebot'!B76</f>
        <v>0</v>
      </c>
      <c r="C74" s="77" t="s">
        <v>36</v>
      </c>
      <c r="D74" s="150" t="s">
        <v>67</v>
      </c>
      <c r="E74" s="79">
        <v>3.5</v>
      </c>
      <c r="F74" s="151"/>
      <c r="G74" s="78">
        <v>2.6</v>
      </c>
      <c r="H74" s="80">
        <f t="shared" si="0"/>
        <v>0</v>
      </c>
      <c r="I74" s="66">
        <f>H74/102.6*G74</f>
        <v>0</v>
      </c>
      <c r="J74" s="34"/>
    </row>
    <row r="75" spans="1:10" ht="13.5" customHeight="1" x14ac:dyDescent="0.2">
      <c r="A75" s="152"/>
      <c r="B75" s="76">
        <f>'Apero Angebot'!B77</f>
        <v>1</v>
      </c>
      <c r="C75" s="77" t="s">
        <v>32</v>
      </c>
      <c r="D75" s="150" t="s">
        <v>81</v>
      </c>
      <c r="E75" s="79">
        <f>'Apero Angebot'!E77</f>
        <v>0</v>
      </c>
      <c r="F75" s="151"/>
      <c r="G75" s="78">
        <v>8.1</v>
      </c>
      <c r="H75" s="80">
        <f t="shared" si="0"/>
        <v>0</v>
      </c>
      <c r="I75" s="66">
        <f t="shared" ref="I75:I78" si="2">H75/108.1*G75</f>
        <v>0</v>
      </c>
      <c r="J75" s="34"/>
    </row>
    <row r="76" spans="1:10" ht="13.5" customHeight="1" x14ac:dyDescent="0.2">
      <c r="A76" s="152"/>
      <c r="B76" s="76">
        <f>'Apero Angebot'!B78</f>
        <v>1</v>
      </c>
      <c r="C76" s="77" t="s">
        <v>32</v>
      </c>
      <c r="D76" s="150" t="s">
        <v>82</v>
      </c>
      <c r="E76" s="79">
        <f>'Apero Angebot'!E78</f>
        <v>0</v>
      </c>
      <c r="F76" s="151"/>
      <c r="G76" s="78">
        <v>8.1</v>
      </c>
      <c r="H76" s="80">
        <f t="shared" ref="H76" si="3">ROUND((((B76*E76)/100*(100-F76)))/5,2)*5</f>
        <v>0</v>
      </c>
      <c r="I76" s="66">
        <f t="shared" si="2"/>
        <v>0</v>
      </c>
      <c r="J76" s="34"/>
    </row>
    <row r="77" spans="1:10" ht="13.5" customHeight="1" x14ac:dyDescent="0.2">
      <c r="A77" s="152"/>
      <c r="B77" s="76">
        <f>'Apero Angebot'!B79</f>
        <v>1</v>
      </c>
      <c r="C77" s="77" t="s">
        <v>32</v>
      </c>
      <c r="D77" s="150" t="s">
        <v>70</v>
      </c>
      <c r="E77" s="79">
        <f>'Apero Angebot'!E79</f>
        <v>0</v>
      </c>
      <c r="F77" s="151"/>
      <c r="G77" s="78">
        <v>8.1</v>
      </c>
      <c r="H77" s="80">
        <f t="shared" si="0"/>
        <v>0</v>
      </c>
      <c r="I77" s="66">
        <f t="shared" si="2"/>
        <v>0</v>
      </c>
      <c r="J77" s="34"/>
    </row>
    <row r="78" spans="1:10" ht="13.5" customHeight="1" x14ac:dyDescent="0.2">
      <c r="A78" s="152"/>
      <c r="B78" s="76">
        <f>'Apero Angebot'!B80</f>
        <v>1</v>
      </c>
      <c r="C78" s="77" t="s">
        <v>32</v>
      </c>
      <c r="D78" s="150" t="s">
        <v>71</v>
      </c>
      <c r="E78" s="79">
        <f>'Apero Angebot'!E80</f>
        <v>0</v>
      </c>
      <c r="F78" s="151"/>
      <c r="G78" s="78">
        <v>8.1</v>
      </c>
      <c r="H78" s="80">
        <f t="shared" ref="H78" si="4">ROUND((((B78*E78)/100*(100-F78)))/5,2)*5</f>
        <v>0</v>
      </c>
      <c r="I78" s="66">
        <f t="shared" si="2"/>
        <v>0</v>
      </c>
      <c r="J78" s="34"/>
    </row>
    <row r="79" spans="1:10" ht="13.5" customHeight="1" x14ac:dyDescent="0.2">
      <c r="A79" s="148"/>
      <c r="B79" s="91"/>
      <c r="C79" s="142"/>
      <c r="D79" s="143"/>
      <c r="E79" s="144"/>
      <c r="F79" s="145"/>
      <c r="G79" s="149"/>
      <c r="H79" s="146"/>
      <c r="I79" s="66">
        <f t="shared" ref="I79:I80" si="5">H79/100*G79</f>
        <v>0</v>
      </c>
      <c r="J79" s="34"/>
    </row>
    <row r="80" spans="1:10" ht="13.5" customHeight="1" x14ac:dyDescent="0.2">
      <c r="A80" s="109"/>
      <c r="B80" s="76"/>
      <c r="C80" s="110"/>
      <c r="D80" s="111" t="s">
        <v>83</v>
      </c>
      <c r="E80" s="112"/>
      <c r="F80" s="113"/>
      <c r="G80" s="33"/>
      <c r="H80" s="114"/>
      <c r="I80" s="66">
        <f t="shared" si="5"/>
        <v>0</v>
      </c>
      <c r="J80" s="34"/>
    </row>
    <row r="81" spans="1:10" ht="13.5" customHeight="1" x14ac:dyDescent="0.2">
      <c r="A81" s="75"/>
      <c r="B81" s="76">
        <f>'Getränke Serviert'!B31</f>
        <v>0</v>
      </c>
      <c r="C81" s="110" t="s">
        <v>84</v>
      </c>
      <c r="D81" s="116" t="s">
        <v>85</v>
      </c>
      <c r="E81" s="112">
        <v>10</v>
      </c>
      <c r="F81" s="113"/>
      <c r="G81" s="33">
        <v>2.6</v>
      </c>
      <c r="H81" s="114">
        <f>ROUND((((B81*E81)/100*(100-F81)))/5,2)*5</f>
        <v>0</v>
      </c>
      <c r="I81" s="66">
        <f>H81/102.6*G81</f>
        <v>0</v>
      </c>
      <c r="J81" s="34"/>
    </row>
    <row r="82" spans="1:10" ht="13.5" customHeight="1" x14ac:dyDescent="0.2">
      <c r="A82" s="75"/>
      <c r="B82" s="76">
        <f>'Getränke Serviert'!B32</f>
        <v>0</v>
      </c>
      <c r="C82" s="110" t="s">
        <v>84</v>
      </c>
      <c r="D82" s="116" t="s">
        <v>86</v>
      </c>
      <c r="E82" s="112">
        <v>10</v>
      </c>
      <c r="F82" s="113"/>
      <c r="G82" s="33">
        <v>2.6</v>
      </c>
      <c r="H82" s="114">
        <f t="shared" ref="H82:H96" si="6">ROUND((((B82*E82)/100*(100-F82)))/5,2)*5</f>
        <v>0</v>
      </c>
      <c r="I82" s="66">
        <f t="shared" ref="I82:I87" si="7">H82/102.6*G82</f>
        <v>0</v>
      </c>
      <c r="J82" s="34"/>
    </row>
    <row r="83" spans="1:10" ht="13.5" customHeight="1" x14ac:dyDescent="0.2">
      <c r="A83" s="75"/>
      <c r="B83" s="76">
        <f>'Getränke Serviert'!B33</f>
        <v>0</v>
      </c>
      <c r="C83" s="110" t="s">
        <v>84</v>
      </c>
      <c r="D83" s="116" t="s">
        <v>87</v>
      </c>
      <c r="E83" s="112">
        <v>10</v>
      </c>
      <c r="F83" s="113"/>
      <c r="G83" s="33">
        <v>2.6</v>
      </c>
      <c r="H83" s="114">
        <f t="shared" si="6"/>
        <v>0</v>
      </c>
      <c r="I83" s="66">
        <f t="shared" si="7"/>
        <v>0</v>
      </c>
      <c r="J83" s="34"/>
    </row>
    <row r="84" spans="1:10" ht="13.5" customHeight="1" x14ac:dyDescent="0.2">
      <c r="A84" s="75"/>
      <c r="B84" s="76">
        <f>'Getränke Serviert'!B34</f>
        <v>0</v>
      </c>
      <c r="C84" s="110" t="s">
        <v>84</v>
      </c>
      <c r="D84" s="116" t="s">
        <v>88</v>
      </c>
      <c r="E84" s="112">
        <v>10</v>
      </c>
      <c r="F84" s="113"/>
      <c r="G84" s="33">
        <v>2.6</v>
      </c>
      <c r="H84" s="114">
        <f t="shared" si="6"/>
        <v>0</v>
      </c>
      <c r="I84" s="66">
        <f t="shared" si="7"/>
        <v>0</v>
      </c>
      <c r="J84" s="34"/>
    </row>
    <row r="85" spans="1:10" ht="13.5" customHeight="1" x14ac:dyDescent="0.2">
      <c r="A85" s="75"/>
      <c r="B85" s="76">
        <f>'Getränke Serviert'!B35</f>
        <v>0</v>
      </c>
      <c r="C85" s="110" t="s">
        <v>84</v>
      </c>
      <c r="D85" s="116" t="s">
        <v>89</v>
      </c>
      <c r="E85" s="112">
        <v>10</v>
      </c>
      <c r="F85" s="113"/>
      <c r="G85" s="33">
        <v>2.6</v>
      </c>
      <c r="H85" s="114">
        <f t="shared" si="6"/>
        <v>0</v>
      </c>
      <c r="I85" s="66">
        <f t="shared" si="7"/>
        <v>0</v>
      </c>
      <c r="J85" s="34"/>
    </row>
    <row r="86" spans="1:10" ht="13.5" customHeight="1" x14ac:dyDescent="0.2">
      <c r="A86" s="75"/>
      <c r="B86" s="76">
        <f>'Getränke Serviert'!B36</f>
        <v>0</v>
      </c>
      <c r="C86" s="110" t="s">
        <v>84</v>
      </c>
      <c r="D86" s="116" t="s">
        <v>90</v>
      </c>
      <c r="E86" s="112">
        <v>10</v>
      </c>
      <c r="F86" s="113"/>
      <c r="G86" s="33">
        <v>2.6</v>
      </c>
      <c r="H86" s="114">
        <f t="shared" si="6"/>
        <v>0</v>
      </c>
      <c r="I86" s="66">
        <f t="shared" si="7"/>
        <v>0</v>
      </c>
      <c r="J86" s="34"/>
    </row>
    <row r="87" spans="1:10" ht="13.5" customHeight="1" x14ac:dyDescent="0.2">
      <c r="A87" s="75"/>
      <c r="B87" s="76">
        <f>'Getränke Serviert'!B37</f>
        <v>0</v>
      </c>
      <c r="C87" s="110" t="s">
        <v>91</v>
      </c>
      <c r="D87" s="116" t="s">
        <v>92</v>
      </c>
      <c r="E87" s="112">
        <v>6</v>
      </c>
      <c r="F87" s="113"/>
      <c r="G87" s="33">
        <v>2.6</v>
      </c>
      <c r="H87" s="114">
        <f t="shared" si="6"/>
        <v>0</v>
      </c>
      <c r="I87" s="66">
        <f t="shared" si="7"/>
        <v>0</v>
      </c>
      <c r="J87" s="34"/>
    </row>
    <row r="88" spans="1:10" ht="13.5" customHeight="1" x14ac:dyDescent="0.2">
      <c r="A88" s="75"/>
      <c r="B88" s="76">
        <f>'Getränke Serviert'!B38</f>
        <v>0</v>
      </c>
      <c r="C88" s="110" t="s">
        <v>93</v>
      </c>
      <c r="D88" s="116" t="s">
        <v>94</v>
      </c>
      <c r="E88" s="112">
        <v>3.5</v>
      </c>
      <c r="F88" s="113"/>
      <c r="G88" s="33">
        <v>8.1</v>
      </c>
      <c r="H88" s="114">
        <f t="shared" si="6"/>
        <v>0</v>
      </c>
      <c r="I88" s="66">
        <f>H88/108.1*G88</f>
        <v>0</v>
      </c>
      <c r="J88" s="34"/>
    </row>
    <row r="89" spans="1:10" ht="13.5" customHeight="1" x14ac:dyDescent="0.2">
      <c r="A89" s="75"/>
      <c r="B89" s="76">
        <f>'Getränke Serviert'!B39</f>
        <v>0</v>
      </c>
      <c r="C89" s="110" t="s">
        <v>93</v>
      </c>
      <c r="D89" s="116" t="s">
        <v>95</v>
      </c>
      <c r="E89" s="112">
        <v>3.5</v>
      </c>
      <c r="F89" s="113"/>
      <c r="G89" s="33">
        <v>8.1</v>
      </c>
      <c r="H89" s="114">
        <f t="shared" si="6"/>
        <v>0</v>
      </c>
      <c r="I89" s="66">
        <f t="shared" ref="I89:I96" si="8">H89/108.1*G89</f>
        <v>0</v>
      </c>
      <c r="J89" s="34"/>
    </row>
    <row r="90" spans="1:10" ht="13.5" customHeight="1" x14ac:dyDescent="0.2">
      <c r="A90" s="75"/>
      <c r="B90" s="76">
        <f>'Getränke Serviert'!B40</f>
        <v>0</v>
      </c>
      <c r="C90" s="110" t="s">
        <v>96</v>
      </c>
      <c r="D90" s="116" t="s">
        <v>95</v>
      </c>
      <c r="E90" s="112">
        <v>6</v>
      </c>
      <c r="F90" s="113"/>
      <c r="G90" s="33">
        <v>8.1</v>
      </c>
      <c r="H90" s="114">
        <f t="shared" si="6"/>
        <v>0</v>
      </c>
      <c r="I90" s="66">
        <f t="shared" si="8"/>
        <v>0</v>
      </c>
      <c r="J90" s="34"/>
    </row>
    <row r="91" spans="1:10" ht="13.5" customHeight="1" x14ac:dyDescent="0.2">
      <c r="A91" s="75"/>
      <c r="B91" s="76">
        <f>'Getränke Serviert'!B41</f>
        <v>0</v>
      </c>
      <c r="C91" s="110" t="s">
        <v>96</v>
      </c>
      <c r="D91" s="116" t="s">
        <v>97</v>
      </c>
      <c r="E91" s="112">
        <v>17</v>
      </c>
      <c r="F91" s="113"/>
      <c r="G91" s="33">
        <v>8.1</v>
      </c>
      <c r="H91" s="114">
        <f t="shared" si="6"/>
        <v>0</v>
      </c>
      <c r="I91" s="66">
        <f t="shared" si="8"/>
        <v>0</v>
      </c>
      <c r="J91" s="34"/>
    </row>
    <row r="92" spans="1:10" ht="13.5" customHeight="1" x14ac:dyDescent="0.2">
      <c r="A92" s="75"/>
      <c r="B92" s="76">
        <f>'Getränke Serviert'!B42</f>
        <v>0</v>
      </c>
      <c r="C92" s="110" t="s">
        <v>96</v>
      </c>
      <c r="D92" s="116" t="s">
        <v>98</v>
      </c>
      <c r="E92" s="112">
        <v>17</v>
      </c>
      <c r="F92" s="113"/>
      <c r="G92" s="33">
        <v>8.1</v>
      </c>
      <c r="H92" s="114">
        <f t="shared" si="6"/>
        <v>0</v>
      </c>
      <c r="I92" s="66">
        <f t="shared" si="8"/>
        <v>0</v>
      </c>
      <c r="J92" s="34"/>
    </row>
    <row r="93" spans="1:10" ht="13.5" customHeight="1" x14ac:dyDescent="0.2">
      <c r="A93" s="75"/>
      <c r="B93" s="76">
        <f>'Getränke Serviert'!B43</f>
        <v>0</v>
      </c>
      <c r="C93" s="110" t="s">
        <v>99</v>
      </c>
      <c r="D93" s="116" t="s">
        <v>97</v>
      </c>
      <c r="E93" s="112">
        <v>24.5</v>
      </c>
      <c r="F93" s="113"/>
      <c r="G93" s="33">
        <v>8.1</v>
      </c>
      <c r="H93" s="114">
        <f t="shared" si="6"/>
        <v>0</v>
      </c>
      <c r="I93" s="66">
        <f t="shared" si="8"/>
        <v>0</v>
      </c>
      <c r="J93" s="34"/>
    </row>
    <row r="94" spans="1:10" ht="13.5" customHeight="1" x14ac:dyDescent="0.2">
      <c r="A94" s="75"/>
      <c r="B94" s="76">
        <f>'Getränke Serviert'!B44</f>
        <v>0</v>
      </c>
      <c r="C94" s="110" t="s">
        <v>99</v>
      </c>
      <c r="D94" s="116" t="s">
        <v>100</v>
      </c>
      <c r="E94" s="112">
        <v>29.5</v>
      </c>
      <c r="F94" s="113"/>
      <c r="G94" s="33">
        <v>8.1</v>
      </c>
      <c r="H94" s="114">
        <f t="shared" si="6"/>
        <v>0</v>
      </c>
      <c r="I94" s="66">
        <f t="shared" si="8"/>
        <v>0</v>
      </c>
      <c r="J94" s="34"/>
    </row>
    <row r="95" spans="1:10" ht="13.5" customHeight="1" x14ac:dyDescent="0.2">
      <c r="A95" s="75"/>
      <c r="B95" s="76">
        <f>'Getränke Serviert'!B45</f>
        <v>0</v>
      </c>
      <c r="C95" s="110" t="s">
        <v>99</v>
      </c>
      <c r="D95" s="116" t="s">
        <v>101</v>
      </c>
      <c r="E95" s="112">
        <v>29.5</v>
      </c>
      <c r="F95" s="113"/>
      <c r="G95" s="33">
        <v>8.1</v>
      </c>
      <c r="H95" s="114">
        <f t="shared" si="6"/>
        <v>0</v>
      </c>
      <c r="I95" s="66">
        <f t="shared" si="8"/>
        <v>0</v>
      </c>
      <c r="J95" s="34"/>
    </row>
    <row r="96" spans="1:10" ht="13.5" customHeight="1" x14ac:dyDescent="0.2">
      <c r="A96" s="75"/>
      <c r="B96" s="76">
        <f>'Getränke Serviert'!B46</f>
        <v>0</v>
      </c>
      <c r="C96" s="110" t="s">
        <v>99</v>
      </c>
      <c r="D96" s="116" t="s">
        <v>102</v>
      </c>
      <c r="E96" s="112">
        <v>23</v>
      </c>
      <c r="F96" s="113"/>
      <c r="G96" s="33">
        <v>8.1</v>
      </c>
      <c r="H96" s="114">
        <f t="shared" si="6"/>
        <v>0</v>
      </c>
      <c r="I96" s="66">
        <f t="shared" si="8"/>
        <v>0</v>
      </c>
      <c r="J96" s="34"/>
    </row>
    <row r="97" spans="1:10" ht="13.5" customHeight="1" x14ac:dyDescent="0.2">
      <c r="A97" s="148"/>
      <c r="B97" s="91"/>
      <c r="C97" s="142"/>
      <c r="D97" s="143"/>
      <c r="E97" s="144"/>
      <c r="F97" s="145"/>
      <c r="G97" s="149"/>
      <c r="H97" s="146"/>
      <c r="I97" s="66"/>
      <c r="J97" s="34"/>
    </row>
    <row r="98" spans="1:10" ht="13.5" customHeight="1" thickBot="1" x14ac:dyDescent="0.25">
      <c r="E98" s="35"/>
      <c r="G98" s="147"/>
      <c r="H98" s="36"/>
      <c r="I98" s="66"/>
      <c r="J98" s="36"/>
    </row>
    <row r="99" spans="1:10" ht="13.5" customHeight="1" thickBot="1" x14ac:dyDescent="0.25">
      <c r="A99" s="35" t="s">
        <v>23</v>
      </c>
      <c r="C99" s="37">
        <f>SUM(I31:I78)</f>
        <v>0</v>
      </c>
      <c r="D99"/>
      <c r="E99" s="38" t="s">
        <v>24</v>
      </c>
      <c r="F99" s="39"/>
      <c r="G99" s="40"/>
      <c r="H99" s="41">
        <f>SUM(H31:H98)</f>
        <v>0</v>
      </c>
    </row>
    <row r="100" spans="1:10" s="62" customFormat="1" ht="13.5" customHeight="1" x14ac:dyDescent="0.2">
      <c r="A100" s="10"/>
      <c r="B100" s="11"/>
      <c r="C100" s="11"/>
      <c r="D100" s="11"/>
      <c r="E100" s="12"/>
      <c r="F100" s="29"/>
      <c r="G100" s="14"/>
      <c r="H100" s="15"/>
      <c r="J100"/>
    </row>
    <row r="101" spans="1:10" ht="13.5" customHeight="1" x14ac:dyDescent="0.2"/>
    <row r="102" spans="1:10" ht="13.5" customHeight="1" x14ac:dyDescent="0.2">
      <c r="C102" s="14"/>
      <c r="E102" s="42" t="s">
        <v>25</v>
      </c>
      <c r="H102" s="43"/>
    </row>
    <row r="103" spans="1:10" ht="13.5" customHeight="1" x14ac:dyDescent="0.2"/>
    <row r="104" spans="1:10" ht="13.5" customHeight="1" x14ac:dyDescent="0.2">
      <c r="A104" s="13" t="s">
        <v>30</v>
      </c>
    </row>
    <row r="105" spans="1:10" ht="13.5" customHeight="1" x14ac:dyDescent="0.2"/>
    <row r="106" spans="1:10" ht="13.5" customHeight="1" x14ac:dyDescent="0.2">
      <c r="A106" s="35" t="s">
        <v>26</v>
      </c>
    </row>
    <row r="107" spans="1:10" ht="13.5" customHeight="1" x14ac:dyDescent="0.2">
      <c r="A107" s="35" t="s">
        <v>27</v>
      </c>
    </row>
  </sheetData>
  <mergeCells count="19">
    <mergeCell ref="A25:C25"/>
    <mergeCell ref="D25:H25"/>
    <mergeCell ref="A26:C26"/>
    <mergeCell ref="D26:H26"/>
    <mergeCell ref="A27:C27"/>
    <mergeCell ref="D27:H27"/>
    <mergeCell ref="A24:C24"/>
    <mergeCell ref="D24:H24"/>
    <mergeCell ref="A18:C18"/>
    <mergeCell ref="D18:H18"/>
    <mergeCell ref="A19:C19"/>
    <mergeCell ref="D19:H19"/>
    <mergeCell ref="A20:C20"/>
    <mergeCell ref="D20:H20"/>
    <mergeCell ref="A21:C21"/>
    <mergeCell ref="D21:H21"/>
    <mergeCell ref="A22:C22"/>
    <mergeCell ref="D22:H22"/>
    <mergeCell ref="D23:H23"/>
  </mergeCells>
  <hyperlinks>
    <hyperlink ref="A11" r:id="rId1" xr:uid="{DDCDD747-7C51-4360-A4FE-BABCAD53F267}"/>
    <hyperlink ref="A10" r:id="rId2" xr:uid="{3CCE9513-17E3-41EB-A5DF-EA7728DF5D6C}"/>
  </hyperlinks>
  <printOptions horizontalCentered="1"/>
  <pageMargins left="0.51181102362204722" right="0.19685039370078741" top="0.39370078740157483" bottom="0.19685039370078741" header="0.51181102362204722" footer="0.51181102362204722"/>
  <pageSetup paperSize="9" orientation="portrait" horizontalDpi="4294967293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93DC3-544D-48D1-BBB8-7D3AEEBACFCA}">
  <dimension ref="A1:L107"/>
  <sheetViews>
    <sheetView topLeftCell="A69" zoomScale="120" zoomScaleNormal="120" workbookViewId="0">
      <selection activeCell="I78" sqref="I78"/>
    </sheetView>
  </sheetViews>
  <sheetFormatPr baseColWidth="10" defaultColWidth="11.42578125" defaultRowHeight="12.75" x14ac:dyDescent="0.2"/>
  <cols>
    <col min="1" max="1" width="11.42578125" style="10" customWidth="1"/>
    <col min="2" max="2" width="6.42578125" style="11" customWidth="1"/>
    <col min="3" max="3" width="11" style="11" customWidth="1"/>
    <col min="4" max="4" width="24.85546875" style="11" customWidth="1"/>
    <col min="5" max="5" width="11.7109375" style="12" customWidth="1"/>
    <col min="6" max="6" width="7.7109375" style="29" customWidth="1"/>
    <col min="7" max="7" width="8.5703125" style="14" customWidth="1"/>
    <col min="8" max="8" width="11.85546875" style="15" customWidth="1"/>
    <col min="9" max="9" width="10.28515625" style="62" customWidth="1"/>
    <col min="10" max="10" width="11.85546875" bestFit="1" customWidth="1"/>
    <col min="12" max="12" width="12.28515625" customWidth="1"/>
  </cols>
  <sheetData>
    <row r="1" spans="1:9" s="6" customFormat="1" ht="18" x14ac:dyDescent="0.25">
      <c r="A1" s="1" t="s">
        <v>0</v>
      </c>
      <c r="B1" s="2"/>
      <c r="C1" s="3"/>
      <c r="D1" s="4"/>
      <c r="E1" s="5"/>
      <c r="F1" s="7"/>
      <c r="G1" s="8"/>
      <c r="H1" s="9"/>
      <c r="I1" s="61"/>
    </row>
    <row r="2" spans="1:9" s="6" customFormat="1" ht="18" x14ac:dyDescent="0.25">
      <c r="A2" s="1" t="s">
        <v>75</v>
      </c>
      <c r="B2" s="2"/>
      <c r="C2" s="3"/>
      <c r="D2" s="4"/>
      <c r="E2" s="5"/>
      <c r="F2" s="7"/>
      <c r="G2" s="8"/>
      <c r="H2" s="9"/>
      <c r="I2" s="61"/>
    </row>
    <row r="3" spans="1:9" ht="13.5" customHeight="1" x14ac:dyDescent="0.2">
      <c r="A3"/>
      <c r="B3" s="10"/>
      <c r="F3" s="13"/>
    </row>
    <row r="4" spans="1:9" s="20" customFormat="1" ht="13.5" customHeight="1" x14ac:dyDescent="0.25">
      <c r="A4" s="16" t="s">
        <v>1</v>
      </c>
      <c r="B4" s="17"/>
      <c r="C4" s="18"/>
      <c r="D4" s="18"/>
      <c r="F4" s="21" t="s">
        <v>33</v>
      </c>
      <c r="G4" s="44"/>
      <c r="H4" s="45"/>
      <c r="I4" s="63"/>
    </row>
    <row r="5" spans="1:9" s="20" customFormat="1" ht="13.5" customHeight="1" x14ac:dyDescent="0.2">
      <c r="A5" s="20" t="s">
        <v>2</v>
      </c>
      <c r="B5" s="17"/>
      <c r="C5" s="18"/>
      <c r="D5" s="18"/>
      <c r="F5" s="19"/>
      <c r="G5" s="22"/>
      <c r="H5" s="23"/>
      <c r="I5" s="63"/>
    </row>
    <row r="6" spans="1:9" s="20" customFormat="1" ht="13.5" customHeight="1" x14ac:dyDescent="0.2">
      <c r="A6" s="20" t="s">
        <v>3</v>
      </c>
      <c r="B6" s="17"/>
      <c r="C6" s="18"/>
      <c r="D6" s="18"/>
      <c r="F6" s="19"/>
      <c r="G6" s="22"/>
      <c r="H6" s="23"/>
      <c r="I6" s="63"/>
    </row>
    <row r="7" spans="1:9" s="20" customFormat="1" ht="13.5" customHeight="1" x14ac:dyDescent="0.2">
      <c r="A7" s="20" t="s">
        <v>4</v>
      </c>
      <c r="B7" s="17"/>
      <c r="C7" s="18"/>
      <c r="D7" s="18"/>
      <c r="F7" s="19"/>
      <c r="G7" s="22"/>
      <c r="H7" s="23"/>
      <c r="I7" s="63"/>
    </row>
    <row r="8" spans="1:9" s="20" customFormat="1" ht="13.5" customHeight="1" x14ac:dyDescent="0.2">
      <c r="A8" s="20" t="s">
        <v>5</v>
      </c>
      <c r="B8" s="17"/>
      <c r="C8" s="18"/>
      <c r="D8" s="18"/>
      <c r="F8" s="46" t="s">
        <v>72</v>
      </c>
      <c r="G8" s="22"/>
      <c r="H8" s="24"/>
      <c r="I8" s="63"/>
    </row>
    <row r="9" spans="1:9" s="20" customFormat="1" ht="13.5" customHeight="1" x14ac:dyDescent="0.2">
      <c r="A9" s="25" t="s">
        <v>6</v>
      </c>
      <c r="B9" s="18"/>
      <c r="C9" s="18"/>
      <c r="D9" s="18"/>
      <c r="F9" s="48" t="s">
        <v>10</v>
      </c>
      <c r="G9" s="22"/>
      <c r="H9" s="26"/>
      <c r="I9" s="63"/>
    </row>
    <row r="10" spans="1:9" s="20" customFormat="1" ht="13.5" customHeight="1" x14ac:dyDescent="0.2">
      <c r="A10" s="27" t="s">
        <v>7</v>
      </c>
      <c r="B10" s="18"/>
      <c r="C10" s="18"/>
      <c r="D10" s="18"/>
      <c r="E10" s="46"/>
      <c r="F10" s="20" t="s">
        <v>73</v>
      </c>
      <c r="H10" s="26"/>
      <c r="I10" s="63"/>
    </row>
    <row r="11" spans="1:9" s="20" customFormat="1" ht="13.5" customHeight="1" x14ac:dyDescent="0.2">
      <c r="A11" s="27" t="s">
        <v>8</v>
      </c>
      <c r="B11" s="18"/>
      <c r="C11" s="18"/>
      <c r="D11" s="18"/>
      <c r="F11" s="48" t="s">
        <v>74</v>
      </c>
      <c r="I11" s="63"/>
    </row>
    <row r="12" spans="1:9" s="20" customFormat="1" ht="13.5" customHeight="1" x14ac:dyDescent="0.2">
      <c r="A12" s="27"/>
      <c r="B12" s="18"/>
      <c r="C12" s="18"/>
      <c r="D12" s="18"/>
      <c r="F12" s="48"/>
      <c r="I12" s="63"/>
    </row>
    <row r="13" spans="1:9" s="20" customFormat="1" ht="13.5" customHeight="1" x14ac:dyDescent="0.2">
      <c r="A13" s="17"/>
      <c r="B13" s="18"/>
      <c r="C13" s="18"/>
      <c r="D13" s="18"/>
      <c r="F13" s="28"/>
      <c r="I13" s="63"/>
    </row>
    <row r="14" spans="1:9" s="60" customFormat="1" ht="34.9" customHeight="1" x14ac:dyDescent="0.5">
      <c r="A14" s="67" t="s">
        <v>106</v>
      </c>
      <c r="B14" s="55"/>
      <c r="C14" s="55"/>
      <c r="D14" s="55"/>
      <c r="E14" s="56"/>
      <c r="F14" s="57"/>
      <c r="G14" s="58"/>
      <c r="H14" s="59"/>
      <c r="I14" s="64"/>
    </row>
    <row r="15" spans="1:9" s="60" customFormat="1" ht="13.5" customHeight="1" x14ac:dyDescent="0.5">
      <c r="A15" s="67"/>
      <c r="B15" s="55"/>
      <c r="C15" s="55"/>
      <c r="D15" s="55"/>
      <c r="E15" s="56"/>
      <c r="F15" s="57"/>
      <c r="G15" s="58"/>
      <c r="H15" s="59"/>
      <c r="I15" s="64"/>
    </row>
    <row r="16" spans="1:9" s="60" customFormat="1" ht="13.5" customHeight="1" x14ac:dyDescent="0.5">
      <c r="A16" s="67"/>
      <c r="B16" s="55"/>
      <c r="C16" s="55"/>
      <c r="D16" s="55"/>
      <c r="E16" s="56"/>
      <c r="F16" s="57"/>
      <c r="G16" s="58"/>
      <c r="H16" s="59"/>
      <c r="I16" s="64"/>
    </row>
    <row r="17" spans="1:12" ht="13.5" customHeight="1" x14ac:dyDescent="0.2"/>
    <row r="18" spans="1:12" ht="13.5" customHeight="1" x14ac:dyDescent="0.25">
      <c r="A18" s="198" t="s">
        <v>9</v>
      </c>
      <c r="B18" s="199"/>
      <c r="C18" s="199"/>
      <c r="D18" s="196"/>
      <c r="E18" s="197"/>
      <c r="F18" s="197"/>
      <c r="G18" s="197"/>
      <c r="H18" s="197"/>
    </row>
    <row r="19" spans="1:12" ht="13.5" customHeight="1" x14ac:dyDescent="0.25">
      <c r="A19" s="198" t="s">
        <v>10</v>
      </c>
      <c r="B19" s="199"/>
      <c r="C19" s="199"/>
      <c r="D19" s="196"/>
      <c r="E19" s="197"/>
      <c r="F19" s="197"/>
      <c r="G19" s="197"/>
      <c r="H19" s="197"/>
    </row>
    <row r="20" spans="1:12" ht="13.5" customHeight="1" x14ac:dyDescent="0.25">
      <c r="A20" s="198" t="s">
        <v>34</v>
      </c>
      <c r="B20" s="199"/>
      <c r="C20" s="199"/>
      <c r="D20" s="200"/>
      <c r="E20" s="201"/>
      <c r="F20" s="201"/>
      <c r="G20" s="201"/>
      <c r="H20" s="201"/>
    </row>
    <row r="21" spans="1:12" ht="13.5" customHeight="1" x14ac:dyDescent="0.25">
      <c r="A21" s="198" t="s">
        <v>28</v>
      </c>
      <c r="B21" s="199"/>
      <c r="C21" s="199"/>
      <c r="D21" s="196"/>
      <c r="E21" s="197"/>
      <c r="F21" s="197"/>
      <c r="G21" s="197"/>
      <c r="H21" s="197"/>
    </row>
    <row r="22" spans="1:12" ht="13.5" customHeight="1" x14ac:dyDescent="0.25">
      <c r="A22" s="198" t="s">
        <v>11</v>
      </c>
      <c r="B22" s="199"/>
      <c r="C22" s="199"/>
      <c r="D22" s="202"/>
      <c r="E22" s="203"/>
      <c r="F22" s="203"/>
      <c r="G22" s="203"/>
      <c r="H22" s="203"/>
    </row>
    <row r="23" spans="1:12" ht="13.5" customHeight="1" x14ac:dyDescent="0.25">
      <c r="A23" s="30" t="s">
        <v>12</v>
      </c>
      <c r="B23" s="31"/>
      <c r="C23" s="32"/>
      <c r="D23" s="196"/>
      <c r="E23" s="197"/>
      <c r="F23" s="197"/>
      <c r="G23" s="197"/>
      <c r="H23" s="197"/>
    </row>
    <row r="24" spans="1:12" ht="13.5" customHeight="1" x14ac:dyDescent="0.25">
      <c r="A24" s="193" t="s">
        <v>13</v>
      </c>
      <c r="B24" s="194"/>
      <c r="C24" s="195"/>
      <c r="D24" s="196"/>
      <c r="E24" s="197"/>
      <c r="F24" s="197"/>
      <c r="G24" s="197"/>
      <c r="H24" s="197"/>
    </row>
    <row r="25" spans="1:12" ht="13.5" customHeight="1" x14ac:dyDescent="0.25">
      <c r="A25" s="193" t="s">
        <v>14</v>
      </c>
      <c r="B25" s="194"/>
      <c r="C25" s="195"/>
      <c r="D25" s="200"/>
      <c r="E25" s="201"/>
      <c r="F25" s="201"/>
      <c r="G25" s="201"/>
      <c r="H25" s="201"/>
    </row>
    <row r="26" spans="1:12" ht="13.5" customHeight="1" x14ac:dyDescent="0.25">
      <c r="A26" s="198" t="s">
        <v>15</v>
      </c>
      <c r="B26" s="199"/>
      <c r="C26" s="199"/>
      <c r="D26" s="202"/>
      <c r="E26" s="203"/>
      <c r="F26" s="203"/>
      <c r="G26" s="203"/>
      <c r="H26" s="203"/>
    </row>
    <row r="27" spans="1:12" ht="13.5" customHeight="1" x14ac:dyDescent="0.25">
      <c r="A27" s="193" t="s">
        <v>16</v>
      </c>
      <c r="B27" s="194"/>
      <c r="C27" s="195"/>
      <c r="D27" s="196"/>
      <c r="E27" s="197"/>
      <c r="F27" s="197"/>
      <c r="G27" s="197"/>
      <c r="H27" s="197"/>
    </row>
    <row r="28" spans="1:12" ht="13.5" customHeight="1" x14ac:dyDescent="0.25">
      <c r="A28" s="100"/>
      <c r="B28" s="100"/>
      <c r="C28" s="100"/>
      <c r="D28" s="153"/>
      <c r="E28" s="154"/>
      <c r="F28" s="154"/>
      <c r="G28" s="154"/>
      <c r="H28" s="154"/>
    </row>
    <row r="29" spans="1:12" ht="13.5" customHeight="1" x14ac:dyDescent="0.2">
      <c r="A29" s="49" t="s">
        <v>22</v>
      </c>
      <c r="B29" s="50" t="s">
        <v>17</v>
      </c>
      <c r="C29" s="50" t="s">
        <v>18</v>
      </c>
      <c r="D29" s="50" t="s">
        <v>19</v>
      </c>
      <c r="E29" s="51" t="s">
        <v>29</v>
      </c>
      <c r="F29" s="52"/>
      <c r="G29" s="53" t="s">
        <v>20</v>
      </c>
      <c r="H29" s="54" t="s">
        <v>21</v>
      </c>
      <c r="I29" s="65" t="s">
        <v>31</v>
      </c>
    </row>
    <row r="30" spans="1:12" ht="13.5" customHeight="1" x14ac:dyDescent="0.2">
      <c r="A30" s="68"/>
      <c r="B30" s="69"/>
      <c r="C30" s="69"/>
      <c r="D30" s="70" t="s">
        <v>35</v>
      </c>
      <c r="E30" s="71"/>
      <c r="F30" s="72"/>
      <c r="G30" s="73"/>
      <c r="H30" s="74"/>
      <c r="I30" s="65"/>
    </row>
    <row r="31" spans="1:12" ht="13.5" customHeight="1" x14ac:dyDescent="0.2">
      <c r="A31" s="75"/>
      <c r="B31" s="76">
        <f>'Apero Angebot'!B33</f>
        <v>0</v>
      </c>
      <c r="C31" s="77" t="s">
        <v>36</v>
      </c>
      <c r="D31" s="150" t="s">
        <v>37</v>
      </c>
      <c r="E31" s="79">
        <v>58</v>
      </c>
      <c r="F31" s="151"/>
      <c r="G31" s="78">
        <v>2.6</v>
      </c>
      <c r="H31" s="80">
        <f t="shared" ref="H31:H78" si="0">ROUND((((B31*E31)/100*(100-F31)))/5,2)*5</f>
        <v>0</v>
      </c>
      <c r="I31" s="66">
        <f>H31/102.6*G31</f>
        <v>0</v>
      </c>
      <c r="J31" s="34"/>
    </row>
    <row r="32" spans="1:12" ht="13.5" customHeight="1" x14ac:dyDescent="0.2">
      <c r="A32" s="75"/>
      <c r="B32" s="76">
        <f>'Apero Angebot'!B34</f>
        <v>0</v>
      </c>
      <c r="C32" s="77"/>
      <c r="D32" s="150" t="s">
        <v>38</v>
      </c>
      <c r="E32" s="79"/>
      <c r="F32" s="151"/>
      <c r="G32" s="78"/>
      <c r="H32" s="80"/>
      <c r="I32" s="66">
        <f t="shared" ref="I32:I72" si="1">H32/102.6*G32</f>
        <v>0</v>
      </c>
      <c r="J32" s="34"/>
      <c r="L32" s="36"/>
    </row>
    <row r="33" spans="1:12" ht="13.5" customHeight="1" x14ac:dyDescent="0.2">
      <c r="A33" s="75"/>
      <c r="B33" s="76">
        <f>'Apero Angebot'!B35</f>
        <v>0</v>
      </c>
      <c r="C33" s="77"/>
      <c r="D33" s="150" t="s">
        <v>69</v>
      </c>
      <c r="E33" s="79"/>
      <c r="F33" s="151"/>
      <c r="G33" s="78"/>
      <c r="H33" s="80"/>
      <c r="I33" s="66">
        <f t="shared" si="1"/>
        <v>0</v>
      </c>
      <c r="J33" s="34"/>
      <c r="L33" s="47"/>
    </row>
    <row r="34" spans="1:12" ht="13.5" customHeight="1" x14ac:dyDescent="0.2">
      <c r="A34" s="75"/>
      <c r="B34" s="76">
        <f>'Apero Angebot'!B36</f>
        <v>0</v>
      </c>
      <c r="C34" s="77"/>
      <c r="D34" s="150" t="s">
        <v>68</v>
      </c>
      <c r="E34" s="79"/>
      <c r="F34" s="151"/>
      <c r="G34" s="78"/>
      <c r="H34" s="80"/>
      <c r="I34" s="66">
        <f t="shared" si="1"/>
        <v>0</v>
      </c>
      <c r="J34" s="34"/>
    </row>
    <row r="35" spans="1:12" ht="13.5" customHeight="1" x14ac:dyDescent="0.2">
      <c r="A35" s="75"/>
      <c r="B35" s="76">
        <f>'Apero Angebot'!B37</f>
        <v>0</v>
      </c>
      <c r="C35" s="77" t="s">
        <v>36</v>
      </c>
      <c r="D35" s="150" t="s">
        <v>37</v>
      </c>
      <c r="E35" s="79">
        <v>64</v>
      </c>
      <c r="F35" s="151"/>
      <c r="G35" s="78">
        <v>2.6</v>
      </c>
      <c r="H35" s="80">
        <f t="shared" si="0"/>
        <v>0</v>
      </c>
      <c r="I35" s="66">
        <f t="shared" si="1"/>
        <v>0</v>
      </c>
      <c r="J35" s="34"/>
    </row>
    <row r="36" spans="1:12" ht="13.5" customHeight="1" x14ac:dyDescent="0.2">
      <c r="A36" s="75"/>
      <c r="B36" s="76">
        <f>'Apero Angebot'!B38</f>
        <v>0</v>
      </c>
      <c r="C36" s="77"/>
      <c r="D36" s="150" t="s">
        <v>39</v>
      </c>
      <c r="E36" s="79"/>
      <c r="F36" s="151"/>
      <c r="G36" s="78"/>
      <c r="H36" s="80"/>
      <c r="I36" s="66">
        <f t="shared" si="1"/>
        <v>0</v>
      </c>
      <c r="J36" s="34"/>
    </row>
    <row r="37" spans="1:12" ht="13.5" customHeight="1" x14ac:dyDescent="0.2">
      <c r="A37" s="75"/>
      <c r="B37" s="76">
        <f>'Apero Angebot'!B39</f>
        <v>0</v>
      </c>
      <c r="C37" s="77" t="s">
        <v>36</v>
      </c>
      <c r="D37" s="150" t="s">
        <v>40</v>
      </c>
      <c r="E37" s="79">
        <v>44</v>
      </c>
      <c r="F37" s="151"/>
      <c r="G37" s="78">
        <v>2.6</v>
      </c>
      <c r="H37" s="80">
        <f t="shared" si="0"/>
        <v>0</v>
      </c>
      <c r="I37" s="66">
        <f t="shared" si="1"/>
        <v>0</v>
      </c>
      <c r="J37" s="34"/>
    </row>
    <row r="38" spans="1:12" ht="13.5" customHeight="1" x14ac:dyDescent="0.2">
      <c r="A38" s="75"/>
      <c r="B38" s="76">
        <f>'Apero Angebot'!B40</f>
        <v>0</v>
      </c>
      <c r="C38" s="77"/>
      <c r="D38" s="150" t="s">
        <v>38</v>
      </c>
      <c r="E38" s="79"/>
      <c r="F38" s="151"/>
      <c r="G38" s="78"/>
      <c r="H38" s="80"/>
      <c r="I38" s="66">
        <f t="shared" si="1"/>
        <v>0</v>
      </c>
      <c r="J38" s="34"/>
    </row>
    <row r="39" spans="1:12" ht="13.5" customHeight="1" x14ac:dyDescent="0.2">
      <c r="A39" s="75"/>
      <c r="B39" s="76">
        <f>'Apero Angebot'!B41</f>
        <v>0</v>
      </c>
      <c r="C39" s="77"/>
      <c r="D39" s="150" t="s">
        <v>69</v>
      </c>
      <c r="E39" s="79"/>
      <c r="F39" s="151"/>
      <c r="G39" s="78"/>
      <c r="H39" s="80"/>
      <c r="I39" s="66">
        <f t="shared" si="1"/>
        <v>0</v>
      </c>
      <c r="J39" s="34"/>
    </row>
    <row r="40" spans="1:12" ht="13.5" customHeight="1" x14ac:dyDescent="0.2">
      <c r="A40" s="75"/>
      <c r="B40" s="76">
        <f>'Apero Angebot'!B42</f>
        <v>0</v>
      </c>
      <c r="C40" s="77"/>
      <c r="D40" s="150" t="s">
        <v>68</v>
      </c>
      <c r="E40" s="79"/>
      <c r="F40" s="151"/>
      <c r="G40" s="78"/>
      <c r="H40" s="80"/>
      <c r="I40" s="66">
        <f t="shared" si="1"/>
        <v>0</v>
      </c>
      <c r="J40" s="34"/>
    </row>
    <row r="41" spans="1:12" ht="13.5" customHeight="1" x14ac:dyDescent="0.2">
      <c r="A41" s="75"/>
      <c r="B41" s="76">
        <f>'Apero Angebot'!B43</f>
        <v>0</v>
      </c>
      <c r="C41" s="77" t="s">
        <v>36</v>
      </c>
      <c r="D41" s="150" t="s">
        <v>40</v>
      </c>
      <c r="E41" s="79">
        <v>49</v>
      </c>
      <c r="F41" s="151"/>
      <c r="G41" s="78">
        <v>2.6</v>
      </c>
      <c r="H41" s="80">
        <f t="shared" si="0"/>
        <v>0</v>
      </c>
      <c r="I41" s="66">
        <f t="shared" si="1"/>
        <v>0</v>
      </c>
      <c r="J41" s="34"/>
    </row>
    <row r="42" spans="1:12" ht="13.5" customHeight="1" x14ac:dyDescent="0.2">
      <c r="A42" s="75"/>
      <c r="B42" s="76">
        <f>'Apero Angebot'!B44</f>
        <v>0</v>
      </c>
      <c r="C42" s="77"/>
      <c r="D42" s="150" t="s">
        <v>39</v>
      </c>
      <c r="E42" s="79"/>
      <c r="F42" s="151"/>
      <c r="G42" s="78"/>
      <c r="H42" s="80"/>
      <c r="I42" s="66">
        <f t="shared" si="1"/>
        <v>0</v>
      </c>
      <c r="J42" s="34"/>
    </row>
    <row r="43" spans="1:12" ht="13.5" customHeight="1" x14ac:dyDescent="0.2">
      <c r="A43" s="75"/>
      <c r="B43" s="76">
        <f>'Apero Angebot'!B45</f>
        <v>0</v>
      </c>
      <c r="C43" s="77" t="s">
        <v>36</v>
      </c>
      <c r="D43" s="110" t="s">
        <v>41</v>
      </c>
      <c r="E43" s="79">
        <v>4.9000000000000004</v>
      </c>
      <c r="F43" s="151"/>
      <c r="G43" s="78">
        <v>2.6</v>
      </c>
      <c r="H43" s="80">
        <f t="shared" si="0"/>
        <v>0</v>
      </c>
      <c r="I43" s="66">
        <f t="shared" si="1"/>
        <v>0</v>
      </c>
      <c r="J43" s="34"/>
    </row>
    <row r="44" spans="1:12" ht="13.5" customHeight="1" x14ac:dyDescent="0.2">
      <c r="A44" s="75"/>
      <c r="B44" s="76">
        <f>'Apero Angebot'!B46</f>
        <v>0</v>
      </c>
      <c r="C44" s="77"/>
      <c r="D44" s="150" t="s">
        <v>42</v>
      </c>
      <c r="E44" s="79"/>
      <c r="F44" s="151"/>
      <c r="G44" s="78"/>
      <c r="H44" s="80"/>
      <c r="I44" s="66">
        <f t="shared" si="1"/>
        <v>0</v>
      </c>
      <c r="J44" s="34"/>
    </row>
    <row r="45" spans="1:12" ht="13.5" customHeight="1" x14ac:dyDescent="0.2">
      <c r="A45" s="75"/>
      <c r="B45" s="76">
        <f>'Apero Angebot'!B47</f>
        <v>0</v>
      </c>
      <c r="C45" s="77"/>
      <c r="D45" s="150" t="s">
        <v>43</v>
      </c>
      <c r="E45" s="79"/>
      <c r="F45" s="151"/>
      <c r="G45" s="78"/>
      <c r="H45" s="80"/>
      <c r="I45" s="66">
        <f t="shared" si="1"/>
        <v>0</v>
      </c>
      <c r="J45" s="34"/>
    </row>
    <row r="46" spans="1:12" ht="13.5" customHeight="1" x14ac:dyDescent="0.2">
      <c r="A46" s="75"/>
      <c r="B46" s="76">
        <f>'Apero Angebot'!B48</f>
        <v>0</v>
      </c>
      <c r="C46" s="77"/>
      <c r="D46" s="150" t="s">
        <v>44</v>
      </c>
      <c r="E46" s="79"/>
      <c r="F46" s="151"/>
      <c r="G46" s="78"/>
      <c r="H46" s="80"/>
      <c r="I46" s="66">
        <f t="shared" si="1"/>
        <v>0</v>
      </c>
      <c r="J46" s="34"/>
    </row>
    <row r="47" spans="1:12" ht="13.5" customHeight="1" x14ac:dyDescent="0.2">
      <c r="A47" s="75"/>
      <c r="B47" s="76">
        <f>'Apero Angebot'!B49</f>
        <v>0</v>
      </c>
      <c r="C47" s="77" t="s">
        <v>36</v>
      </c>
      <c r="D47" s="150" t="s">
        <v>45</v>
      </c>
      <c r="E47" s="79">
        <v>4.3</v>
      </c>
      <c r="F47" s="151"/>
      <c r="G47" s="78">
        <v>2.6</v>
      </c>
      <c r="H47" s="80">
        <f t="shared" si="0"/>
        <v>0</v>
      </c>
      <c r="I47" s="66">
        <f t="shared" si="1"/>
        <v>0</v>
      </c>
      <c r="J47" s="34"/>
    </row>
    <row r="48" spans="1:12" ht="13.5" customHeight="1" x14ac:dyDescent="0.2">
      <c r="A48" s="75"/>
      <c r="B48" s="76">
        <f>'Apero Angebot'!B50</f>
        <v>0</v>
      </c>
      <c r="C48" s="77"/>
      <c r="D48" s="150" t="s">
        <v>42</v>
      </c>
      <c r="E48" s="79"/>
      <c r="F48" s="151"/>
      <c r="G48" s="78"/>
      <c r="H48" s="80"/>
      <c r="I48" s="66">
        <f t="shared" si="1"/>
        <v>0</v>
      </c>
      <c r="J48" s="34"/>
    </row>
    <row r="49" spans="1:10" ht="13.5" customHeight="1" x14ac:dyDescent="0.2">
      <c r="A49" s="75"/>
      <c r="B49" s="76">
        <f>'Apero Angebot'!B51</f>
        <v>0</v>
      </c>
      <c r="C49" s="77"/>
      <c r="D49" s="150" t="s">
        <v>46</v>
      </c>
      <c r="E49" s="79"/>
      <c r="F49" s="151"/>
      <c r="G49" s="78"/>
      <c r="H49" s="80"/>
      <c r="I49" s="66">
        <f t="shared" si="1"/>
        <v>0</v>
      </c>
      <c r="J49" s="34"/>
    </row>
    <row r="50" spans="1:10" ht="13.5" customHeight="1" x14ac:dyDescent="0.2">
      <c r="A50" s="75"/>
      <c r="B50" s="76">
        <f>'Apero Angebot'!B52</f>
        <v>0</v>
      </c>
      <c r="C50" s="77" t="s">
        <v>36</v>
      </c>
      <c r="D50" s="110" t="s">
        <v>79</v>
      </c>
      <c r="E50" s="79">
        <v>1.6</v>
      </c>
      <c r="F50" s="151"/>
      <c r="G50" s="78">
        <v>2.6</v>
      </c>
      <c r="H50" s="80">
        <f t="shared" si="0"/>
        <v>0</v>
      </c>
      <c r="I50" s="66">
        <f t="shared" si="1"/>
        <v>0</v>
      </c>
      <c r="J50" s="34"/>
    </row>
    <row r="51" spans="1:10" ht="13.5" customHeight="1" x14ac:dyDescent="0.2">
      <c r="A51" s="75"/>
      <c r="B51" s="76">
        <f>'Apero Angebot'!B53</f>
        <v>0</v>
      </c>
      <c r="C51" s="77" t="s">
        <v>36</v>
      </c>
      <c r="D51" s="110" t="s">
        <v>47</v>
      </c>
      <c r="E51" s="79">
        <v>3.3</v>
      </c>
      <c r="F51" s="151"/>
      <c r="G51" s="78">
        <v>2.6</v>
      </c>
      <c r="H51" s="80">
        <f t="shared" si="0"/>
        <v>0</v>
      </c>
      <c r="I51" s="66">
        <f t="shared" si="1"/>
        <v>0</v>
      </c>
      <c r="J51" s="34"/>
    </row>
    <row r="52" spans="1:10" ht="13.5" customHeight="1" x14ac:dyDescent="0.2">
      <c r="A52" s="75"/>
      <c r="B52" s="76">
        <f>'Apero Angebot'!B54</f>
        <v>0</v>
      </c>
      <c r="C52" s="77" t="s">
        <v>36</v>
      </c>
      <c r="D52" s="110" t="s">
        <v>48</v>
      </c>
      <c r="E52" s="79">
        <v>3.3</v>
      </c>
      <c r="F52" s="151"/>
      <c r="G52" s="78">
        <v>2.6</v>
      </c>
      <c r="H52" s="80">
        <f t="shared" si="0"/>
        <v>0</v>
      </c>
      <c r="I52" s="66">
        <f t="shared" si="1"/>
        <v>0</v>
      </c>
      <c r="J52" s="34"/>
    </row>
    <row r="53" spans="1:10" ht="13.5" customHeight="1" x14ac:dyDescent="0.2">
      <c r="A53" s="75"/>
      <c r="B53" s="76">
        <f>'Apero Angebot'!B55</f>
        <v>0</v>
      </c>
      <c r="C53" s="77" t="s">
        <v>36</v>
      </c>
      <c r="D53" s="110" t="s">
        <v>49</v>
      </c>
      <c r="E53" s="79">
        <v>3.3</v>
      </c>
      <c r="F53" s="151"/>
      <c r="G53" s="78">
        <v>2.6</v>
      </c>
      <c r="H53" s="80">
        <f t="shared" si="0"/>
        <v>0</v>
      </c>
      <c r="I53" s="66">
        <f t="shared" si="1"/>
        <v>0</v>
      </c>
      <c r="J53" s="34"/>
    </row>
    <row r="54" spans="1:10" ht="13.5" customHeight="1" x14ac:dyDescent="0.2">
      <c r="A54" s="75"/>
      <c r="B54" s="76">
        <f>'Apero Angebot'!B56</f>
        <v>0</v>
      </c>
      <c r="C54" s="77" t="s">
        <v>50</v>
      </c>
      <c r="D54" s="150" t="s">
        <v>51</v>
      </c>
      <c r="E54" s="79">
        <v>14</v>
      </c>
      <c r="F54" s="151"/>
      <c r="G54" s="78">
        <v>2.6</v>
      </c>
      <c r="H54" s="80">
        <f t="shared" si="0"/>
        <v>0</v>
      </c>
      <c r="I54" s="66">
        <f t="shared" si="1"/>
        <v>0</v>
      </c>
      <c r="J54" s="34"/>
    </row>
    <row r="55" spans="1:10" ht="13.5" customHeight="1" x14ac:dyDescent="0.2">
      <c r="A55" s="75"/>
      <c r="B55" s="76">
        <f>'Apero Angebot'!B57</f>
        <v>0</v>
      </c>
      <c r="C55" s="77"/>
      <c r="D55" s="150" t="s">
        <v>52</v>
      </c>
      <c r="E55" s="79"/>
      <c r="F55" s="151"/>
      <c r="G55" s="78"/>
      <c r="H55" s="80"/>
      <c r="I55" s="66">
        <f t="shared" si="1"/>
        <v>0</v>
      </c>
      <c r="J55" s="34"/>
    </row>
    <row r="56" spans="1:10" ht="13.5" customHeight="1" x14ac:dyDescent="0.2">
      <c r="A56" s="75"/>
      <c r="B56" s="76">
        <f>'Apero Angebot'!B58</f>
        <v>0</v>
      </c>
      <c r="C56" s="77" t="s">
        <v>50</v>
      </c>
      <c r="D56" s="150" t="s">
        <v>76</v>
      </c>
      <c r="E56" s="79">
        <v>15</v>
      </c>
      <c r="F56" s="151"/>
      <c r="G56" s="78">
        <v>2.6</v>
      </c>
      <c r="H56" s="80">
        <f t="shared" si="0"/>
        <v>0</v>
      </c>
      <c r="I56" s="66">
        <f t="shared" si="1"/>
        <v>0</v>
      </c>
      <c r="J56" s="34"/>
    </row>
    <row r="57" spans="1:10" ht="13.5" customHeight="1" x14ac:dyDescent="0.2">
      <c r="A57" s="75"/>
      <c r="B57" s="76">
        <f>'Apero Angebot'!B59</f>
        <v>0</v>
      </c>
      <c r="C57" s="77" t="s">
        <v>50</v>
      </c>
      <c r="D57" s="150" t="s">
        <v>77</v>
      </c>
      <c r="E57" s="79">
        <v>12</v>
      </c>
      <c r="F57" s="151"/>
      <c r="G57" s="78">
        <v>2.6</v>
      </c>
      <c r="H57" s="80">
        <f t="shared" si="0"/>
        <v>0</v>
      </c>
      <c r="I57" s="66">
        <f t="shared" si="1"/>
        <v>0</v>
      </c>
      <c r="J57" s="34"/>
    </row>
    <row r="58" spans="1:10" ht="13.5" customHeight="1" x14ac:dyDescent="0.2">
      <c r="A58" s="75"/>
      <c r="B58" s="76">
        <f>'Apero Angebot'!B60</f>
        <v>0</v>
      </c>
      <c r="C58" s="76" t="s">
        <v>53</v>
      </c>
      <c r="D58" s="110" t="s">
        <v>54</v>
      </c>
      <c r="E58" s="79">
        <v>19</v>
      </c>
      <c r="F58" s="151"/>
      <c r="G58" s="78">
        <v>2.6</v>
      </c>
      <c r="H58" s="80">
        <f t="shared" si="0"/>
        <v>0</v>
      </c>
      <c r="I58" s="66">
        <f t="shared" si="1"/>
        <v>0</v>
      </c>
      <c r="J58" s="34"/>
    </row>
    <row r="59" spans="1:10" ht="13.5" customHeight="1" x14ac:dyDescent="0.2">
      <c r="A59" s="75"/>
      <c r="B59" s="76">
        <f>'Apero Angebot'!B61</f>
        <v>0</v>
      </c>
      <c r="C59" s="76" t="s">
        <v>55</v>
      </c>
      <c r="D59" s="110" t="s">
        <v>56</v>
      </c>
      <c r="E59" s="79">
        <v>26</v>
      </c>
      <c r="F59" s="151"/>
      <c r="G59" s="78">
        <v>2.6</v>
      </c>
      <c r="H59" s="80">
        <f t="shared" si="0"/>
        <v>0</v>
      </c>
      <c r="I59" s="66">
        <f t="shared" si="1"/>
        <v>0</v>
      </c>
      <c r="J59" s="34"/>
    </row>
    <row r="60" spans="1:10" ht="13.5" customHeight="1" x14ac:dyDescent="0.2">
      <c r="A60" s="75"/>
      <c r="B60" s="76">
        <f>'Apero Angebot'!B62</f>
        <v>0</v>
      </c>
      <c r="C60" s="76" t="s">
        <v>57</v>
      </c>
      <c r="D60" s="110" t="s">
        <v>58</v>
      </c>
      <c r="E60" s="79">
        <v>13</v>
      </c>
      <c r="F60" s="151"/>
      <c r="G60" s="78">
        <v>2.6</v>
      </c>
      <c r="H60" s="80">
        <f t="shared" si="0"/>
        <v>0</v>
      </c>
      <c r="I60" s="66">
        <f t="shared" si="1"/>
        <v>0</v>
      </c>
      <c r="J60" s="34"/>
    </row>
    <row r="61" spans="1:10" ht="13.5" customHeight="1" x14ac:dyDescent="0.2">
      <c r="A61" s="152"/>
      <c r="B61" s="76">
        <f>'Apero Angebot'!B63</f>
        <v>0</v>
      </c>
      <c r="C61" s="77" t="s">
        <v>36</v>
      </c>
      <c r="D61" s="150" t="s">
        <v>59</v>
      </c>
      <c r="E61" s="79">
        <v>2.7</v>
      </c>
      <c r="F61" s="151"/>
      <c r="G61" s="78">
        <v>2.6</v>
      </c>
      <c r="H61" s="80">
        <f t="shared" si="0"/>
        <v>0</v>
      </c>
      <c r="I61" s="66">
        <f t="shared" si="1"/>
        <v>0</v>
      </c>
      <c r="J61" s="34"/>
    </row>
    <row r="62" spans="1:10" ht="13.5" customHeight="1" x14ac:dyDescent="0.2">
      <c r="A62" s="152"/>
      <c r="B62" s="76">
        <f>'Apero Angebot'!B64</f>
        <v>0</v>
      </c>
      <c r="C62" s="77" t="s">
        <v>36</v>
      </c>
      <c r="D62" s="150" t="s">
        <v>60</v>
      </c>
      <c r="E62" s="79">
        <v>2.7</v>
      </c>
      <c r="F62" s="151"/>
      <c r="G62" s="78">
        <v>2.6</v>
      </c>
      <c r="H62" s="80">
        <f t="shared" si="0"/>
        <v>0</v>
      </c>
      <c r="I62" s="66">
        <f t="shared" si="1"/>
        <v>0</v>
      </c>
      <c r="J62" s="34"/>
    </row>
    <row r="63" spans="1:10" ht="13.5" customHeight="1" x14ac:dyDescent="0.2">
      <c r="A63" s="152"/>
      <c r="B63" s="76">
        <f>'Apero Angebot'!B65</f>
        <v>0</v>
      </c>
      <c r="C63" s="77" t="s">
        <v>50</v>
      </c>
      <c r="D63" s="150" t="s">
        <v>61</v>
      </c>
      <c r="E63" s="79">
        <v>4</v>
      </c>
      <c r="F63" s="151"/>
      <c r="G63" s="78">
        <v>2.6</v>
      </c>
      <c r="H63" s="80">
        <f t="shared" si="0"/>
        <v>0</v>
      </c>
      <c r="I63" s="66">
        <f t="shared" si="1"/>
        <v>0</v>
      </c>
      <c r="J63" s="34"/>
    </row>
    <row r="64" spans="1:10" ht="13.5" customHeight="1" x14ac:dyDescent="0.2">
      <c r="A64" s="152"/>
      <c r="B64" s="76">
        <f>'Apero Angebot'!B66</f>
        <v>0</v>
      </c>
      <c r="C64" s="77" t="s">
        <v>36</v>
      </c>
      <c r="D64" s="150" t="s">
        <v>62</v>
      </c>
      <c r="E64" s="79">
        <v>5</v>
      </c>
      <c r="F64" s="151"/>
      <c r="G64" s="78">
        <v>2.6</v>
      </c>
      <c r="H64" s="80">
        <f t="shared" si="0"/>
        <v>0</v>
      </c>
      <c r="I64" s="66">
        <f t="shared" si="1"/>
        <v>0</v>
      </c>
      <c r="J64" s="34"/>
    </row>
    <row r="65" spans="1:10" ht="13.5" customHeight="1" x14ac:dyDescent="0.2">
      <c r="A65" s="152"/>
      <c r="B65" s="76">
        <f>'Apero Angebot'!B67</f>
        <v>0</v>
      </c>
      <c r="C65" s="77"/>
      <c r="D65" s="150" t="s">
        <v>38</v>
      </c>
      <c r="E65" s="79"/>
      <c r="F65" s="151"/>
      <c r="G65" s="78"/>
      <c r="H65" s="80"/>
      <c r="I65" s="66">
        <f t="shared" si="1"/>
        <v>0</v>
      </c>
      <c r="J65" s="34"/>
    </row>
    <row r="66" spans="1:10" ht="13.5" customHeight="1" x14ac:dyDescent="0.2">
      <c r="A66" s="152"/>
      <c r="B66" s="76">
        <f>'Apero Angebot'!B68</f>
        <v>0</v>
      </c>
      <c r="C66" s="77"/>
      <c r="D66" s="150" t="s">
        <v>63</v>
      </c>
      <c r="E66" s="79"/>
      <c r="F66" s="151"/>
      <c r="G66" s="78"/>
      <c r="H66" s="80"/>
      <c r="I66" s="66">
        <f t="shared" si="1"/>
        <v>0</v>
      </c>
      <c r="J66" s="34"/>
    </row>
    <row r="67" spans="1:10" ht="13.5" customHeight="1" x14ac:dyDescent="0.2">
      <c r="A67" s="152"/>
      <c r="B67" s="76">
        <f>'Apero Angebot'!B69</f>
        <v>0</v>
      </c>
      <c r="C67" s="77"/>
      <c r="D67" s="150" t="s">
        <v>64</v>
      </c>
      <c r="E67" s="79"/>
      <c r="F67" s="151"/>
      <c r="G67" s="78"/>
      <c r="H67" s="80"/>
      <c r="I67" s="66">
        <f t="shared" si="1"/>
        <v>0</v>
      </c>
      <c r="J67" s="34"/>
    </row>
    <row r="68" spans="1:10" ht="13.5" customHeight="1" x14ac:dyDescent="0.2">
      <c r="A68" s="152"/>
      <c r="B68" s="76">
        <f>'Apero Angebot'!B70</f>
        <v>0</v>
      </c>
      <c r="C68" s="77" t="s">
        <v>36</v>
      </c>
      <c r="D68" s="150" t="s">
        <v>65</v>
      </c>
      <c r="E68" s="79">
        <v>2.5</v>
      </c>
      <c r="F68" s="151"/>
      <c r="G68" s="78">
        <v>2.6</v>
      </c>
      <c r="H68" s="80">
        <f t="shared" si="0"/>
        <v>0</v>
      </c>
      <c r="I68" s="66">
        <f t="shared" si="1"/>
        <v>0</v>
      </c>
      <c r="J68" s="34"/>
    </row>
    <row r="69" spans="1:10" ht="13.5" customHeight="1" x14ac:dyDescent="0.2">
      <c r="A69" s="152"/>
      <c r="B69" s="76">
        <f>'Apero Angebot'!B71</f>
        <v>0</v>
      </c>
      <c r="C69" s="77" t="s">
        <v>36</v>
      </c>
      <c r="D69" s="150" t="s">
        <v>66</v>
      </c>
      <c r="E69" s="79">
        <v>16</v>
      </c>
      <c r="F69" s="151"/>
      <c r="G69" s="78">
        <v>2.6</v>
      </c>
      <c r="H69" s="80">
        <f t="shared" si="0"/>
        <v>0</v>
      </c>
      <c r="I69" s="66">
        <f t="shared" si="1"/>
        <v>0</v>
      </c>
      <c r="J69" s="34"/>
    </row>
    <row r="70" spans="1:10" ht="13.5" customHeight="1" x14ac:dyDescent="0.2">
      <c r="A70" s="152"/>
      <c r="B70" s="76">
        <f>'Apero Angebot'!B72</f>
        <v>0</v>
      </c>
      <c r="C70" s="77"/>
      <c r="D70" s="150" t="s">
        <v>38</v>
      </c>
      <c r="E70" s="79"/>
      <c r="F70" s="151"/>
      <c r="G70" s="78"/>
      <c r="H70" s="80"/>
      <c r="I70" s="66">
        <f t="shared" si="1"/>
        <v>0</v>
      </c>
      <c r="J70" s="34"/>
    </row>
    <row r="71" spans="1:10" ht="13.5" customHeight="1" x14ac:dyDescent="0.2">
      <c r="A71" s="152"/>
      <c r="B71" s="76">
        <f>'Apero Angebot'!B73</f>
        <v>0</v>
      </c>
      <c r="C71" s="77"/>
      <c r="D71" s="150" t="s">
        <v>63</v>
      </c>
      <c r="E71" s="79"/>
      <c r="F71" s="151"/>
      <c r="G71" s="78"/>
      <c r="H71" s="80"/>
      <c r="I71" s="66">
        <f t="shared" si="1"/>
        <v>0</v>
      </c>
      <c r="J71" s="34"/>
    </row>
    <row r="72" spans="1:10" ht="13.5" customHeight="1" x14ac:dyDescent="0.2">
      <c r="A72" s="152"/>
      <c r="B72" s="76">
        <f>'Apero Angebot'!B74</f>
        <v>0</v>
      </c>
      <c r="C72" s="77"/>
      <c r="D72" s="150" t="s">
        <v>64</v>
      </c>
      <c r="E72" s="79"/>
      <c r="F72" s="151"/>
      <c r="G72" s="78"/>
      <c r="H72" s="80"/>
      <c r="I72" s="66">
        <f t="shared" si="1"/>
        <v>0</v>
      </c>
      <c r="J72" s="34"/>
    </row>
    <row r="73" spans="1:10" ht="13.5" customHeight="1" x14ac:dyDescent="0.2">
      <c r="A73" s="152"/>
      <c r="B73" s="76">
        <f>'Apero Angebot'!B75</f>
        <v>0</v>
      </c>
      <c r="C73" s="77" t="s">
        <v>36</v>
      </c>
      <c r="D73" s="150" t="s">
        <v>78</v>
      </c>
      <c r="E73" s="79">
        <v>3.5</v>
      </c>
      <c r="F73" s="151"/>
      <c r="G73" s="78">
        <v>2.6</v>
      </c>
      <c r="H73" s="80">
        <f t="shared" si="0"/>
        <v>0</v>
      </c>
      <c r="I73" s="66">
        <f>H73/102.6*G73</f>
        <v>0</v>
      </c>
      <c r="J73" s="34"/>
    </row>
    <row r="74" spans="1:10" ht="13.5" customHeight="1" x14ac:dyDescent="0.2">
      <c r="A74" s="152"/>
      <c r="B74" s="76">
        <f>'Apero Angebot'!B76</f>
        <v>0</v>
      </c>
      <c r="C74" s="77" t="s">
        <v>36</v>
      </c>
      <c r="D74" s="150" t="s">
        <v>67</v>
      </c>
      <c r="E74" s="79">
        <v>3.5</v>
      </c>
      <c r="F74" s="151"/>
      <c r="G74" s="78">
        <v>2.6</v>
      </c>
      <c r="H74" s="80">
        <f t="shared" si="0"/>
        <v>0</v>
      </c>
      <c r="I74" s="66">
        <f>H74/102.6*G74</f>
        <v>0</v>
      </c>
      <c r="J74" s="34"/>
    </row>
    <row r="75" spans="1:10" ht="13.5" customHeight="1" x14ac:dyDescent="0.2">
      <c r="A75" s="152"/>
      <c r="B75" s="76">
        <f>'Apero Angebot'!B77</f>
        <v>1</v>
      </c>
      <c r="C75" s="77" t="s">
        <v>32</v>
      </c>
      <c r="D75" s="150" t="s">
        <v>81</v>
      </c>
      <c r="E75" s="79">
        <f>'Apero Angebot'!E77</f>
        <v>0</v>
      </c>
      <c r="F75" s="151"/>
      <c r="G75" s="78">
        <v>8.1</v>
      </c>
      <c r="H75" s="80">
        <f t="shared" si="0"/>
        <v>0</v>
      </c>
      <c r="I75" s="66">
        <f t="shared" ref="I75:I78" si="2">H75/108.1*G75</f>
        <v>0</v>
      </c>
      <c r="J75" s="34"/>
    </row>
    <row r="76" spans="1:10" ht="13.5" customHeight="1" x14ac:dyDescent="0.2">
      <c r="A76" s="152"/>
      <c r="B76" s="76">
        <f>'Apero Angebot'!B78</f>
        <v>1</v>
      </c>
      <c r="C76" s="77" t="s">
        <v>32</v>
      </c>
      <c r="D76" s="150" t="s">
        <v>82</v>
      </c>
      <c r="E76" s="79">
        <f>'Apero Angebot'!E78</f>
        <v>0</v>
      </c>
      <c r="F76" s="151"/>
      <c r="G76" s="78">
        <v>8.1</v>
      </c>
      <c r="H76" s="80">
        <f t="shared" si="0"/>
        <v>0</v>
      </c>
      <c r="I76" s="66">
        <f t="shared" si="2"/>
        <v>0</v>
      </c>
      <c r="J76" s="34"/>
    </row>
    <row r="77" spans="1:10" ht="13.5" customHeight="1" x14ac:dyDescent="0.2">
      <c r="A77" s="152"/>
      <c r="B77" s="76">
        <f>'Apero Angebot'!B79</f>
        <v>1</v>
      </c>
      <c r="C77" s="77" t="s">
        <v>32</v>
      </c>
      <c r="D77" s="150" t="s">
        <v>70</v>
      </c>
      <c r="E77" s="79">
        <f>'Apero Angebot'!E79</f>
        <v>0</v>
      </c>
      <c r="F77" s="151"/>
      <c r="G77" s="78">
        <v>8.1</v>
      </c>
      <c r="H77" s="80">
        <f t="shared" si="0"/>
        <v>0</v>
      </c>
      <c r="I77" s="66">
        <f t="shared" si="2"/>
        <v>0</v>
      </c>
      <c r="J77" s="34"/>
    </row>
    <row r="78" spans="1:10" ht="13.5" customHeight="1" x14ac:dyDescent="0.2">
      <c r="A78" s="152"/>
      <c r="B78" s="76">
        <f>'Apero Angebot'!B80</f>
        <v>1</v>
      </c>
      <c r="C78" s="77" t="s">
        <v>32</v>
      </c>
      <c r="D78" s="150" t="s">
        <v>71</v>
      </c>
      <c r="E78" s="79">
        <f>'Apero Angebot'!E80</f>
        <v>0</v>
      </c>
      <c r="F78" s="151"/>
      <c r="G78" s="78">
        <v>8.1</v>
      </c>
      <c r="H78" s="80">
        <f t="shared" si="0"/>
        <v>0</v>
      </c>
      <c r="I78" s="66">
        <f t="shared" si="2"/>
        <v>0</v>
      </c>
      <c r="J78" s="34"/>
    </row>
    <row r="79" spans="1:10" ht="13.5" customHeight="1" x14ac:dyDescent="0.2">
      <c r="A79" s="148"/>
      <c r="B79" s="91"/>
      <c r="C79" s="142"/>
      <c r="D79" s="143"/>
      <c r="E79" s="144"/>
      <c r="F79" s="145"/>
      <c r="G79" s="149"/>
      <c r="H79" s="146"/>
      <c r="I79" s="66">
        <f t="shared" ref="I79:I80" si="3">H79/100*G79</f>
        <v>0</v>
      </c>
      <c r="J79" s="34"/>
    </row>
    <row r="80" spans="1:10" ht="13.5" customHeight="1" x14ac:dyDescent="0.2">
      <c r="A80" s="109"/>
      <c r="B80" s="76"/>
      <c r="C80" s="110"/>
      <c r="D80" s="111" t="s">
        <v>83</v>
      </c>
      <c r="E80" s="112"/>
      <c r="F80" s="113"/>
      <c r="G80" s="33"/>
      <c r="H80" s="114"/>
      <c r="I80" s="66">
        <f t="shared" si="3"/>
        <v>0</v>
      </c>
      <c r="J80" s="34"/>
    </row>
    <row r="81" spans="1:10" ht="13.5" customHeight="1" x14ac:dyDescent="0.2">
      <c r="A81" s="75"/>
      <c r="B81" s="76">
        <f>'Getränke Abholpreis'!B31</f>
        <v>0</v>
      </c>
      <c r="C81" s="110" t="s">
        <v>84</v>
      </c>
      <c r="D81" s="116" t="s">
        <v>85</v>
      </c>
      <c r="E81" s="112">
        <v>2.2000000000000002</v>
      </c>
      <c r="F81" s="113"/>
      <c r="G81" s="33">
        <v>2.6</v>
      </c>
      <c r="H81" s="114">
        <f>ROUND((((B81*E81)/100*(100-F81)))/5,2)*5</f>
        <v>0</v>
      </c>
      <c r="I81" s="66">
        <f>H81/102.6*G81</f>
        <v>0</v>
      </c>
      <c r="J81" s="34"/>
    </row>
    <row r="82" spans="1:10" ht="13.5" customHeight="1" x14ac:dyDescent="0.2">
      <c r="A82" s="75"/>
      <c r="B82" s="76">
        <f>'Getränke Abholpreis'!B32</f>
        <v>0</v>
      </c>
      <c r="C82" s="110" t="s">
        <v>84</v>
      </c>
      <c r="D82" s="116" t="s">
        <v>86</v>
      </c>
      <c r="E82" s="112">
        <v>2.2000000000000002</v>
      </c>
      <c r="F82" s="113"/>
      <c r="G82" s="33">
        <v>2.6</v>
      </c>
      <c r="H82" s="114">
        <f t="shared" ref="H82:H96" si="4">ROUND((((B82*E82)/100*(100-F82)))/5,2)*5</f>
        <v>0</v>
      </c>
      <c r="I82" s="66">
        <f t="shared" ref="I82:I87" si="5">H82/102.6*G82</f>
        <v>0</v>
      </c>
      <c r="J82" s="34"/>
    </row>
    <row r="83" spans="1:10" ht="13.5" customHeight="1" x14ac:dyDescent="0.2">
      <c r="A83" s="75"/>
      <c r="B83" s="76">
        <f>'Getränke Abholpreis'!B33</f>
        <v>0</v>
      </c>
      <c r="C83" s="110" t="s">
        <v>84</v>
      </c>
      <c r="D83" s="116" t="s">
        <v>87</v>
      </c>
      <c r="E83" s="112">
        <v>3.4</v>
      </c>
      <c r="F83" s="113"/>
      <c r="G83" s="33">
        <v>2.6</v>
      </c>
      <c r="H83" s="114">
        <f t="shared" si="4"/>
        <v>0</v>
      </c>
      <c r="I83" s="66">
        <f t="shared" si="5"/>
        <v>0</v>
      </c>
      <c r="J83" s="34"/>
    </row>
    <row r="84" spans="1:10" ht="13.5" customHeight="1" x14ac:dyDescent="0.2">
      <c r="A84" s="75"/>
      <c r="B84" s="76">
        <f>'Getränke Abholpreis'!B34</f>
        <v>0</v>
      </c>
      <c r="C84" s="110" t="s">
        <v>84</v>
      </c>
      <c r="D84" s="116" t="s">
        <v>88</v>
      </c>
      <c r="E84" s="112">
        <v>3.4</v>
      </c>
      <c r="F84" s="113"/>
      <c r="G84" s="33">
        <v>2.6</v>
      </c>
      <c r="H84" s="114">
        <f t="shared" si="4"/>
        <v>0</v>
      </c>
      <c r="I84" s="66">
        <f t="shared" si="5"/>
        <v>0</v>
      </c>
      <c r="J84" s="34"/>
    </row>
    <row r="85" spans="1:10" ht="13.5" customHeight="1" x14ac:dyDescent="0.2">
      <c r="A85" s="75"/>
      <c r="B85" s="76">
        <f>'Getränke Abholpreis'!B35</f>
        <v>0</v>
      </c>
      <c r="C85" s="110" t="s">
        <v>84</v>
      </c>
      <c r="D85" s="116" t="s">
        <v>89</v>
      </c>
      <c r="E85" s="112">
        <v>3.4</v>
      </c>
      <c r="F85" s="113"/>
      <c r="G85" s="33">
        <v>2.6</v>
      </c>
      <c r="H85" s="114">
        <f t="shared" si="4"/>
        <v>0</v>
      </c>
      <c r="I85" s="66">
        <f t="shared" si="5"/>
        <v>0</v>
      </c>
      <c r="J85" s="34"/>
    </row>
    <row r="86" spans="1:10" ht="13.5" customHeight="1" x14ac:dyDescent="0.2">
      <c r="A86" s="75"/>
      <c r="B86" s="76">
        <f>'Getränke Abholpreis'!B36</f>
        <v>0</v>
      </c>
      <c r="C86" s="110" t="s">
        <v>84</v>
      </c>
      <c r="D86" s="116" t="s">
        <v>90</v>
      </c>
      <c r="E86" s="112">
        <v>3.4</v>
      </c>
      <c r="F86" s="113"/>
      <c r="G86" s="33">
        <v>2.6</v>
      </c>
      <c r="H86" s="114">
        <f t="shared" si="4"/>
        <v>0</v>
      </c>
      <c r="I86" s="66">
        <f t="shared" si="5"/>
        <v>0</v>
      </c>
      <c r="J86" s="34"/>
    </row>
    <row r="87" spans="1:10" ht="13.5" customHeight="1" x14ac:dyDescent="0.2">
      <c r="A87" s="75"/>
      <c r="B87" s="76">
        <f>'Getränke Abholpreis'!B37</f>
        <v>0</v>
      </c>
      <c r="C87" s="110" t="s">
        <v>91</v>
      </c>
      <c r="D87" s="116" t="s">
        <v>92</v>
      </c>
      <c r="E87" s="112">
        <v>3.6</v>
      </c>
      <c r="F87" s="113"/>
      <c r="G87" s="33">
        <v>2.6</v>
      </c>
      <c r="H87" s="114">
        <f t="shared" si="4"/>
        <v>0</v>
      </c>
      <c r="I87" s="66">
        <f t="shared" si="5"/>
        <v>0</v>
      </c>
      <c r="J87" s="34"/>
    </row>
    <row r="88" spans="1:10" ht="13.5" customHeight="1" x14ac:dyDescent="0.2">
      <c r="A88" s="75"/>
      <c r="B88" s="76">
        <f>'Getränke Abholpreis'!B38</f>
        <v>0</v>
      </c>
      <c r="C88" s="110" t="s">
        <v>93</v>
      </c>
      <c r="D88" s="116" t="s">
        <v>94</v>
      </c>
      <c r="E88" s="112">
        <v>2.2000000000000002</v>
      </c>
      <c r="F88" s="113"/>
      <c r="G88" s="33">
        <v>8.1</v>
      </c>
      <c r="H88" s="114">
        <f t="shared" si="4"/>
        <v>0</v>
      </c>
      <c r="I88" s="66">
        <f>H88/108.1*G88</f>
        <v>0</v>
      </c>
      <c r="J88" s="34"/>
    </row>
    <row r="89" spans="1:10" ht="13.5" customHeight="1" x14ac:dyDescent="0.2">
      <c r="A89" s="75"/>
      <c r="B89" s="76">
        <f>'Getränke Abholpreis'!B39</f>
        <v>0</v>
      </c>
      <c r="C89" s="110" t="s">
        <v>93</v>
      </c>
      <c r="D89" s="116" t="s">
        <v>95</v>
      </c>
      <c r="E89" s="112">
        <v>2.2000000000000002</v>
      </c>
      <c r="F89" s="113"/>
      <c r="G89" s="33">
        <v>8.1</v>
      </c>
      <c r="H89" s="114">
        <f t="shared" si="4"/>
        <v>0</v>
      </c>
      <c r="I89" s="66">
        <f t="shared" ref="I89:I96" si="6">H89/108.1*G89</f>
        <v>0</v>
      </c>
      <c r="J89" s="34"/>
    </row>
    <row r="90" spans="1:10" ht="13.5" customHeight="1" x14ac:dyDescent="0.2">
      <c r="A90" s="75"/>
      <c r="B90" s="76">
        <f>'Getränke Abholpreis'!B40</f>
        <v>0</v>
      </c>
      <c r="C90" s="110" t="s">
        <v>96</v>
      </c>
      <c r="D90" s="116" t="s">
        <v>95</v>
      </c>
      <c r="E90" s="112">
        <v>6</v>
      </c>
      <c r="F90" s="113"/>
      <c r="G90" s="33">
        <v>8.1</v>
      </c>
      <c r="H90" s="114">
        <f t="shared" si="4"/>
        <v>0</v>
      </c>
      <c r="I90" s="66">
        <f t="shared" si="6"/>
        <v>0</v>
      </c>
      <c r="J90" s="34"/>
    </row>
    <row r="91" spans="1:10" ht="13.5" customHeight="1" x14ac:dyDescent="0.2">
      <c r="A91" s="75"/>
      <c r="B91" s="76">
        <f>'Getränke Abholpreis'!B41</f>
        <v>0</v>
      </c>
      <c r="C91" s="110" t="s">
        <v>96</v>
      </c>
      <c r="D91" s="116" t="s">
        <v>97</v>
      </c>
      <c r="E91" s="112">
        <v>11</v>
      </c>
      <c r="F91" s="113"/>
      <c r="G91" s="33">
        <v>8.1</v>
      </c>
      <c r="H91" s="114">
        <f t="shared" si="4"/>
        <v>0</v>
      </c>
      <c r="I91" s="66">
        <f t="shared" si="6"/>
        <v>0</v>
      </c>
      <c r="J91" s="34"/>
    </row>
    <row r="92" spans="1:10" ht="13.5" customHeight="1" x14ac:dyDescent="0.2">
      <c r="A92" s="75"/>
      <c r="B92" s="76">
        <f>'Getränke Abholpreis'!B42</f>
        <v>0</v>
      </c>
      <c r="C92" s="110" t="s">
        <v>96</v>
      </c>
      <c r="D92" s="116" t="s">
        <v>98</v>
      </c>
      <c r="E92" s="112">
        <v>14</v>
      </c>
      <c r="F92" s="113"/>
      <c r="G92" s="33">
        <v>8.1</v>
      </c>
      <c r="H92" s="114">
        <f t="shared" si="4"/>
        <v>0</v>
      </c>
      <c r="I92" s="66">
        <f t="shared" si="6"/>
        <v>0</v>
      </c>
      <c r="J92" s="34"/>
    </row>
    <row r="93" spans="1:10" ht="13.5" customHeight="1" x14ac:dyDescent="0.2">
      <c r="A93" s="75"/>
      <c r="B93" s="76">
        <f>'Getränke Abholpreis'!B43</f>
        <v>0</v>
      </c>
      <c r="C93" s="110" t="s">
        <v>99</v>
      </c>
      <c r="D93" s="116" t="s">
        <v>97</v>
      </c>
      <c r="E93" s="112">
        <v>17</v>
      </c>
      <c r="F93" s="113"/>
      <c r="G93" s="33">
        <v>8.1</v>
      </c>
      <c r="H93" s="114">
        <f t="shared" si="4"/>
        <v>0</v>
      </c>
      <c r="I93" s="66">
        <f t="shared" si="6"/>
        <v>0</v>
      </c>
      <c r="J93" s="34"/>
    </row>
    <row r="94" spans="1:10" ht="13.5" customHeight="1" x14ac:dyDescent="0.2">
      <c r="A94" s="75"/>
      <c r="B94" s="76">
        <f>'Getränke Abholpreis'!B44</f>
        <v>0</v>
      </c>
      <c r="C94" s="110" t="s">
        <v>99</v>
      </c>
      <c r="D94" s="116" t="s">
        <v>100</v>
      </c>
      <c r="E94" s="112">
        <v>19.7</v>
      </c>
      <c r="F94" s="113"/>
      <c r="G94" s="33">
        <v>8.1</v>
      </c>
      <c r="H94" s="114">
        <f t="shared" si="4"/>
        <v>0</v>
      </c>
      <c r="I94" s="66">
        <f t="shared" si="6"/>
        <v>0</v>
      </c>
      <c r="J94" s="34"/>
    </row>
    <row r="95" spans="1:10" ht="13.5" customHeight="1" x14ac:dyDescent="0.2">
      <c r="A95" s="75"/>
      <c r="B95" s="76">
        <f>'Getränke Abholpreis'!B45</f>
        <v>0</v>
      </c>
      <c r="C95" s="110" t="s">
        <v>99</v>
      </c>
      <c r="D95" s="116" t="s">
        <v>101</v>
      </c>
      <c r="E95" s="112">
        <v>21</v>
      </c>
      <c r="F95" s="113"/>
      <c r="G95" s="33">
        <v>8.1</v>
      </c>
      <c r="H95" s="114">
        <f t="shared" si="4"/>
        <v>0</v>
      </c>
      <c r="I95" s="66">
        <f t="shared" si="6"/>
        <v>0</v>
      </c>
      <c r="J95" s="34"/>
    </row>
    <row r="96" spans="1:10" ht="13.5" customHeight="1" x14ac:dyDescent="0.2">
      <c r="A96" s="75"/>
      <c r="B96" s="76">
        <f>'Getränke Abholpreis'!B46</f>
        <v>0</v>
      </c>
      <c r="C96" s="110" t="s">
        <v>99</v>
      </c>
      <c r="D96" s="116" t="s">
        <v>102</v>
      </c>
      <c r="E96" s="112">
        <v>16</v>
      </c>
      <c r="F96" s="113"/>
      <c r="G96" s="33">
        <v>8.1</v>
      </c>
      <c r="H96" s="114">
        <f t="shared" si="4"/>
        <v>0</v>
      </c>
      <c r="I96" s="66">
        <f t="shared" si="6"/>
        <v>0</v>
      </c>
      <c r="J96" s="34"/>
    </row>
    <row r="97" spans="1:10" ht="13.5" customHeight="1" x14ac:dyDescent="0.2">
      <c r="A97" s="148"/>
      <c r="B97" s="91"/>
      <c r="C97" s="142"/>
      <c r="D97" s="143"/>
      <c r="E97" s="144"/>
      <c r="F97" s="145"/>
      <c r="G97" s="149"/>
      <c r="H97" s="146"/>
      <c r="I97" s="66"/>
      <c r="J97" s="34"/>
    </row>
    <row r="98" spans="1:10" ht="13.5" customHeight="1" thickBot="1" x14ac:dyDescent="0.25">
      <c r="E98" s="35"/>
      <c r="G98" s="147"/>
      <c r="H98" s="36"/>
      <c r="I98" s="66"/>
      <c r="J98" s="36"/>
    </row>
    <row r="99" spans="1:10" ht="13.5" customHeight="1" thickBot="1" x14ac:dyDescent="0.25">
      <c r="A99" s="35" t="s">
        <v>23</v>
      </c>
      <c r="C99" s="37">
        <f>SUM(I31:I78)</f>
        <v>0</v>
      </c>
      <c r="D99"/>
      <c r="E99" s="38" t="s">
        <v>24</v>
      </c>
      <c r="F99" s="39"/>
      <c r="G99" s="40"/>
      <c r="H99" s="41">
        <f>SUM(H31:H98)</f>
        <v>0</v>
      </c>
    </row>
    <row r="100" spans="1:10" s="62" customFormat="1" ht="13.5" customHeight="1" x14ac:dyDescent="0.2">
      <c r="A100" s="10"/>
      <c r="B100" s="11"/>
      <c r="C100" s="11"/>
      <c r="D100" s="11"/>
      <c r="E100" s="12"/>
      <c r="F100" s="29"/>
      <c r="G100" s="14"/>
      <c r="H100" s="15"/>
      <c r="J100"/>
    </row>
    <row r="101" spans="1:10" ht="13.5" customHeight="1" x14ac:dyDescent="0.2"/>
    <row r="102" spans="1:10" ht="13.5" customHeight="1" x14ac:dyDescent="0.2">
      <c r="C102" s="14"/>
      <c r="E102" s="42" t="s">
        <v>25</v>
      </c>
      <c r="H102" s="43"/>
    </row>
    <row r="103" spans="1:10" ht="13.5" customHeight="1" x14ac:dyDescent="0.2"/>
    <row r="104" spans="1:10" ht="13.5" customHeight="1" x14ac:dyDescent="0.2">
      <c r="A104" s="13" t="s">
        <v>30</v>
      </c>
    </row>
    <row r="105" spans="1:10" ht="13.5" customHeight="1" x14ac:dyDescent="0.2"/>
    <row r="106" spans="1:10" ht="13.5" customHeight="1" x14ac:dyDescent="0.2">
      <c r="A106" s="35" t="s">
        <v>26</v>
      </c>
    </row>
    <row r="107" spans="1:10" ht="13.5" customHeight="1" x14ac:dyDescent="0.2">
      <c r="A107" s="35" t="s">
        <v>27</v>
      </c>
    </row>
  </sheetData>
  <mergeCells count="19">
    <mergeCell ref="A25:C25"/>
    <mergeCell ref="D25:H25"/>
    <mergeCell ref="A26:C26"/>
    <mergeCell ref="D26:H26"/>
    <mergeCell ref="A27:C27"/>
    <mergeCell ref="D27:H27"/>
    <mergeCell ref="A24:C24"/>
    <mergeCell ref="D24:H24"/>
    <mergeCell ref="A18:C18"/>
    <mergeCell ref="D18:H18"/>
    <mergeCell ref="A19:C19"/>
    <mergeCell ref="D19:H19"/>
    <mergeCell ref="A20:C20"/>
    <mergeCell ref="D20:H20"/>
    <mergeCell ref="A21:C21"/>
    <mergeCell ref="D21:H21"/>
    <mergeCell ref="A22:C22"/>
    <mergeCell ref="D22:H22"/>
    <mergeCell ref="D23:H23"/>
  </mergeCells>
  <hyperlinks>
    <hyperlink ref="A11" r:id="rId1" xr:uid="{B6F24D79-EF05-4683-B378-A3102104A73E}"/>
    <hyperlink ref="A10" r:id="rId2" xr:uid="{113BBBE8-E0A1-4877-8525-3249273B9F70}"/>
  </hyperlinks>
  <printOptions horizontalCentered="1"/>
  <pageMargins left="0.51181102362204722" right="0.19685039370078741" top="0.39370078740157483" bottom="0.19685039370078741" header="0.51181102362204722" footer="0.51181102362204722"/>
  <pageSetup paperSize="9" orientation="portrait" horizontalDpi="4294967293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Apero Angebot</vt:lpstr>
      <vt:lpstr>Getränke Serviert</vt:lpstr>
      <vt:lpstr>Getränke Abholpreis</vt:lpstr>
      <vt:lpstr>Rechnung Getränke Serviert</vt:lpstr>
      <vt:lpstr>Rechnung Getränke Abholpreis</vt:lpstr>
      <vt:lpstr>'Apero Angebot'!Druckbereich</vt:lpstr>
      <vt:lpstr>'Getränke Abholpreis'!Druckbereich</vt:lpstr>
      <vt:lpstr>'Getränke Serviert'!Druckbereich</vt:lpstr>
      <vt:lpstr>'Rechnung Getränke Abholpreis'!Druckbereich</vt:lpstr>
      <vt:lpstr>'Rechnung Getränke Serviert'!Druckbereich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 Holliger</cp:lastModifiedBy>
  <cp:lastPrinted>2026-01-18T18:55:31Z</cp:lastPrinted>
  <dcterms:created xsi:type="dcterms:W3CDTF">2016-12-07T01:46:14Z</dcterms:created>
  <dcterms:modified xsi:type="dcterms:W3CDTF">2026-01-26T10:28:00Z</dcterms:modified>
</cp:coreProperties>
</file>