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https://vsfis.sharepoint.com/sites/CB-VSFVottanir/Shared Documents/General/VSF Vottun handbók/2025/VSF form 2025/"/>
    </mc:Choice>
  </mc:AlternateContent>
  <xr:revisionPtr revIDLastSave="8" documentId="8_{0C9F9C53-CE75-4FB7-838F-A04E95CA3713}" xr6:coauthVersionLast="47" xr6:coauthVersionMax="47" xr10:uidLastSave="{E7BCA108-E077-4B0F-B0C0-4D43A5E38711}"/>
  <bookViews>
    <workbookView xWindow="28680" yWindow="-120" windowWidth="29040" windowHeight="15720" tabRatio="786" xr2:uid="{00000000-000D-0000-FFFF-FFFF00000000}"/>
  </bookViews>
  <sheets>
    <sheet name="Instructions" sheetId="1" r:id="rId1"/>
    <sheet name="Assessment Details" sheetId="12" r:id="rId2"/>
    <sheet name="Details for Projects" sheetId="3" r:id="rId3"/>
    <sheet name="Details for Programs" sheetId="8" r:id="rId4"/>
    <sheet name="Details for Portfolios" sheetId="9" r:id="rId5"/>
    <sheet name="Ratings Summary" sheetId="7" r:id="rId6"/>
  </sheets>
  <calcPr calcId="191029"/>
  <customWorkbookViews>
    <customWorkbookView name="William Duncan - Personal View" guid="{740DCA0A-182B-E649-BC90-296BE2BDEAB7}" mergeInterval="0" personalView="1" yWindow="54" windowWidth="1280" windowHeight="674" tabRatio="500" activeSheetId="1" showStatusbar="0"/>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8" i="8" l="1"/>
  <c r="J38" i="8"/>
  <c r="J88" i="8" s="1"/>
  <c r="K38" i="8"/>
  <c r="L38" i="8"/>
  <c r="L88" i="8" s="1"/>
  <c r="M38" i="8"/>
  <c r="N38" i="8"/>
  <c r="O38" i="8"/>
  <c r="O88" i="8" s="1"/>
  <c r="H38" i="8"/>
  <c r="H88" i="8" s="1"/>
  <c r="B19" i="8"/>
  <c r="B20" i="8" s="1"/>
  <c r="B21" i="8" s="1"/>
  <c r="S20" i="8"/>
  <c r="AL20" i="8" s="1"/>
  <c r="U20" i="8"/>
  <c r="AN20" i="8"/>
  <c r="W20" i="8"/>
  <c r="AP20" i="8" s="1"/>
  <c r="Y20" i="8"/>
  <c r="AR20" i="8" s="1"/>
  <c r="AA20" i="8"/>
  <c r="AT20" i="8" s="1"/>
  <c r="AC20" i="8"/>
  <c r="AV20" i="8"/>
  <c r="AE20" i="8"/>
  <c r="AX20" i="8" s="1"/>
  <c r="AG20" i="8"/>
  <c r="AZ20" i="8" s="1"/>
  <c r="S75" i="3"/>
  <c r="U75" i="3"/>
  <c r="AN75" i="3" s="1"/>
  <c r="W75" i="3"/>
  <c r="AP75" i="3" s="1"/>
  <c r="Y75" i="3"/>
  <c r="AR75" i="3" s="1"/>
  <c r="AA75" i="3"/>
  <c r="AT75" i="3" s="1"/>
  <c r="AC75" i="3"/>
  <c r="AV75" i="3" s="1"/>
  <c r="AE75" i="3"/>
  <c r="AX75" i="3" s="1"/>
  <c r="AG75" i="3"/>
  <c r="AZ75" i="3" s="1"/>
  <c r="S76" i="3"/>
  <c r="AL76" i="3" s="1"/>
  <c r="U76" i="3"/>
  <c r="AN76" i="3" s="1"/>
  <c r="W76" i="3"/>
  <c r="AP76" i="3" s="1"/>
  <c r="Y76" i="3"/>
  <c r="AR76" i="3" s="1"/>
  <c r="AA76" i="3"/>
  <c r="AT76" i="3" s="1"/>
  <c r="AC76" i="3"/>
  <c r="AV76" i="3" s="1"/>
  <c r="AE76" i="3"/>
  <c r="AX76" i="3" s="1"/>
  <c r="AG76" i="3"/>
  <c r="AZ76" i="3" s="1"/>
  <c r="S45" i="3"/>
  <c r="AL45" i="3" s="1"/>
  <c r="U45" i="3"/>
  <c r="AN45" i="3"/>
  <c r="W45" i="3"/>
  <c r="AP45" i="3" s="1"/>
  <c r="Y45" i="3"/>
  <c r="AR45" i="3" s="1"/>
  <c r="AA45" i="3"/>
  <c r="AT45" i="3" s="1"/>
  <c r="AC45" i="3"/>
  <c r="AV45" i="3"/>
  <c r="AE45" i="3"/>
  <c r="AX45" i="3" s="1"/>
  <c r="AG45" i="3"/>
  <c r="AZ45" i="3" s="1"/>
  <c r="S46" i="3"/>
  <c r="AL46" i="3" s="1"/>
  <c r="U46" i="3"/>
  <c r="AN46" i="3"/>
  <c r="W46" i="3"/>
  <c r="AP46" i="3" s="1"/>
  <c r="Y46" i="3"/>
  <c r="AR46" i="3" s="1"/>
  <c r="AA46" i="3"/>
  <c r="AT46" i="3" s="1"/>
  <c r="AC46" i="3"/>
  <c r="AV46" i="3" s="1"/>
  <c r="AE46" i="3"/>
  <c r="AX46" i="3" s="1"/>
  <c r="AG46" i="3"/>
  <c r="AZ46" i="3"/>
  <c r="S47" i="3"/>
  <c r="AL47" i="3" s="1"/>
  <c r="U47" i="3"/>
  <c r="AN47" i="3"/>
  <c r="W47" i="3"/>
  <c r="AP47" i="3" s="1"/>
  <c r="Y47" i="3"/>
  <c r="AR47" i="3" s="1"/>
  <c r="AA47" i="3"/>
  <c r="AT47" i="3" s="1"/>
  <c r="AC47" i="3"/>
  <c r="AV47" i="3"/>
  <c r="AE47" i="3"/>
  <c r="AX47" i="3" s="1"/>
  <c r="AG47" i="3"/>
  <c r="S37" i="3"/>
  <c r="U37" i="3"/>
  <c r="AN37" i="3" s="1"/>
  <c r="W37" i="3"/>
  <c r="AP37" i="3" s="1"/>
  <c r="Y37" i="3"/>
  <c r="AR37" i="3" s="1"/>
  <c r="AA37" i="3"/>
  <c r="AT37" i="3" s="1"/>
  <c r="AC37" i="3"/>
  <c r="AV37" i="3" s="1"/>
  <c r="AE37" i="3"/>
  <c r="AX37" i="3" s="1"/>
  <c r="AG37" i="3"/>
  <c r="AZ37" i="3"/>
  <c r="S38" i="3"/>
  <c r="AL38" i="3" s="1"/>
  <c r="U38" i="3"/>
  <c r="AN38" i="3" s="1"/>
  <c r="W38" i="3"/>
  <c r="AP38" i="3" s="1"/>
  <c r="Y38" i="3"/>
  <c r="AR38" i="3" s="1"/>
  <c r="AA38" i="3"/>
  <c r="AT38" i="3" s="1"/>
  <c r="AC38" i="3"/>
  <c r="AV38" i="3"/>
  <c r="AE38" i="3"/>
  <c r="AX38" i="3" s="1"/>
  <c r="AG38" i="3"/>
  <c r="AZ38" i="3" s="1"/>
  <c r="S39" i="3"/>
  <c r="AL39" i="3" s="1"/>
  <c r="U39" i="3"/>
  <c r="AN39" i="3"/>
  <c r="W39" i="3"/>
  <c r="AP39" i="3" s="1"/>
  <c r="Y39" i="3"/>
  <c r="AR39" i="3" s="1"/>
  <c r="AA39" i="3"/>
  <c r="AT39" i="3" s="1"/>
  <c r="AC39" i="3"/>
  <c r="AV39" i="3"/>
  <c r="AE39" i="3"/>
  <c r="AX39" i="3" s="1"/>
  <c r="AG39" i="3"/>
  <c r="AZ39" i="3" s="1"/>
  <c r="S20" i="3"/>
  <c r="U20" i="3"/>
  <c r="AN20" i="3"/>
  <c r="W20" i="3"/>
  <c r="AP20" i="3" s="1"/>
  <c r="Y20" i="3"/>
  <c r="AR20" i="3" s="1"/>
  <c r="AA20" i="3"/>
  <c r="AT20" i="3" s="1"/>
  <c r="AC20" i="3"/>
  <c r="AV20" i="3" s="1"/>
  <c r="AE20" i="3"/>
  <c r="AX20" i="3" s="1"/>
  <c r="AG20" i="3"/>
  <c r="AZ20" i="3" s="1"/>
  <c r="S21" i="3"/>
  <c r="AL21" i="3" s="1"/>
  <c r="U21" i="3"/>
  <c r="AN21" i="3"/>
  <c r="W21" i="3"/>
  <c r="AP21" i="3" s="1"/>
  <c r="Y21" i="3"/>
  <c r="AR21" i="3" s="1"/>
  <c r="AA21" i="3"/>
  <c r="AT21" i="3" s="1"/>
  <c r="AC21" i="3"/>
  <c r="AV21" i="3" s="1"/>
  <c r="AE21" i="3"/>
  <c r="AX21" i="3" s="1"/>
  <c r="AG21" i="3"/>
  <c r="AZ21" i="3"/>
  <c r="S22" i="3"/>
  <c r="AL22" i="3" s="1"/>
  <c r="U22" i="3"/>
  <c r="AN22" i="3"/>
  <c r="W22" i="3"/>
  <c r="AP22" i="3" s="1"/>
  <c r="Y22" i="3"/>
  <c r="AR22" i="3" s="1"/>
  <c r="AA22" i="3"/>
  <c r="AT22" i="3" s="1"/>
  <c r="AC22" i="3"/>
  <c r="AV22" i="3"/>
  <c r="AE22" i="3"/>
  <c r="AX22" i="3" s="1"/>
  <c r="AG22" i="3"/>
  <c r="AZ22" i="3" s="1"/>
  <c r="W59" i="3"/>
  <c r="AP59" i="3" s="1"/>
  <c r="W60" i="3"/>
  <c r="W61" i="3"/>
  <c r="W62" i="3"/>
  <c r="AP62" i="3" s="1"/>
  <c r="S59" i="3"/>
  <c r="S60" i="3"/>
  <c r="S61" i="3"/>
  <c r="S62" i="3"/>
  <c r="AL62" i="3" s="1"/>
  <c r="S52" i="3"/>
  <c r="S53" i="3"/>
  <c r="AL53" i="3" s="1"/>
  <c r="S54" i="3"/>
  <c r="U44" i="3"/>
  <c r="S44" i="3"/>
  <c r="AA36" i="3"/>
  <c r="Y36" i="3"/>
  <c r="W36" i="3"/>
  <c r="U36" i="3"/>
  <c r="S36" i="3"/>
  <c r="S27" i="3"/>
  <c r="S28" i="3"/>
  <c r="S29" i="3"/>
  <c r="S30" i="3"/>
  <c r="AL30" i="3" s="1"/>
  <c r="S31" i="3"/>
  <c r="S19" i="3"/>
  <c r="AG10" i="3"/>
  <c r="AZ10" i="3" s="1"/>
  <c r="AG11" i="3"/>
  <c r="AG12" i="3"/>
  <c r="AG13" i="3"/>
  <c r="AG14" i="3"/>
  <c r="AE10" i="3"/>
  <c r="AE11" i="3"/>
  <c r="AE12" i="3"/>
  <c r="AE13" i="3"/>
  <c r="AE14" i="3"/>
  <c r="AX14" i="3" s="1"/>
  <c r="AC10" i="3"/>
  <c r="AC11" i="3"/>
  <c r="AV11" i="3" s="1"/>
  <c r="AC12" i="3"/>
  <c r="AC13" i="3"/>
  <c r="AC14" i="3"/>
  <c r="AA10" i="3"/>
  <c r="AT10" i="3" s="1"/>
  <c r="AA11" i="3"/>
  <c r="AA12" i="3"/>
  <c r="AA13" i="3"/>
  <c r="AA14" i="3"/>
  <c r="Y10" i="3"/>
  <c r="Y11" i="3"/>
  <c r="AR11" i="3" s="1"/>
  <c r="Y12" i="3"/>
  <c r="Y13" i="3"/>
  <c r="AR13" i="3" s="1"/>
  <c r="Y14" i="3"/>
  <c r="W10" i="3"/>
  <c r="W11" i="3"/>
  <c r="W12" i="3"/>
  <c r="W13" i="3"/>
  <c r="W14" i="3"/>
  <c r="U10" i="3"/>
  <c r="U11" i="3"/>
  <c r="U12" i="3"/>
  <c r="U13" i="3"/>
  <c r="AN13" i="3" s="1"/>
  <c r="U14" i="3"/>
  <c r="AN14" i="3" s="1"/>
  <c r="S10" i="3"/>
  <c r="S11" i="3"/>
  <c r="S12" i="3"/>
  <c r="S13" i="3"/>
  <c r="AL13" i="3" s="1"/>
  <c r="S14" i="3"/>
  <c r="B54" i="9"/>
  <c r="B55" i="9" s="1"/>
  <c r="B56" i="9" s="1"/>
  <c r="B57" i="9" s="1"/>
  <c r="B48" i="9"/>
  <c r="B49" i="9" s="1"/>
  <c r="B41" i="9"/>
  <c r="B42" i="9" s="1"/>
  <c r="B43" i="9" s="1"/>
  <c r="B34" i="9"/>
  <c r="B35" i="9" s="1"/>
  <c r="B36" i="9" s="1"/>
  <c r="B27" i="9"/>
  <c r="B28" i="9" s="1"/>
  <c r="B29" i="9" s="1"/>
  <c r="B19" i="9"/>
  <c r="B20" i="9" s="1"/>
  <c r="B21" i="9" s="1"/>
  <c r="B22" i="9" s="1"/>
  <c r="B10" i="9"/>
  <c r="B11" i="9" s="1"/>
  <c r="B12" i="9" s="1"/>
  <c r="B13" i="9" s="1"/>
  <c r="B14" i="9" s="1"/>
  <c r="B79" i="8"/>
  <c r="B80" i="8" s="1"/>
  <c r="B72" i="8"/>
  <c r="B73" i="8" s="1"/>
  <c r="B74" i="8" s="1"/>
  <c r="B65" i="8"/>
  <c r="B66" i="8"/>
  <c r="B67" i="8" s="1"/>
  <c r="B57" i="8"/>
  <c r="B58" i="8" s="1"/>
  <c r="B59" i="8" s="1"/>
  <c r="B60" i="8" s="1"/>
  <c r="B50" i="8"/>
  <c r="B51" i="8" s="1"/>
  <c r="B52" i="8" s="1"/>
  <c r="B42" i="8"/>
  <c r="B43" i="8" s="1"/>
  <c r="B44" i="8" s="1"/>
  <c r="B45" i="8" s="1"/>
  <c r="B35" i="8"/>
  <c r="B36" i="8" s="1"/>
  <c r="B37" i="8" s="1"/>
  <c r="AG36" i="8"/>
  <c r="AZ36" i="8" s="1"/>
  <c r="AE36" i="8"/>
  <c r="AX36" i="8" s="1"/>
  <c r="AC36" i="8"/>
  <c r="AV36" i="8" s="1"/>
  <c r="AA36" i="8"/>
  <c r="AT36" i="8" s="1"/>
  <c r="Y36" i="8"/>
  <c r="AR36" i="8" s="1"/>
  <c r="W36" i="8"/>
  <c r="AP36" i="8" s="1"/>
  <c r="U36" i="8"/>
  <c r="AN36" i="8" s="1"/>
  <c r="S36" i="8"/>
  <c r="AL36" i="8" s="1"/>
  <c r="B26" i="8"/>
  <c r="B27" i="8" s="1"/>
  <c r="B28" i="8" s="1"/>
  <c r="B29" i="8" s="1"/>
  <c r="B30" i="8" s="1"/>
  <c r="B10" i="8"/>
  <c r="B11" i="8" s="1"/>
  <c r="B12" i="8" s="1"/>
  <c r="B13" i="8" s="1"/>
  <c r="B14" i="8" s="1"/>
  <c r="B19" i="3"/>
  <c r="B20" i="3" s="1"/>
  <c r="B21" i="3" s="1"/>
  <c r="B22" i="3" s="1"/>
  <c r="B36" i="3"/>
  <c r="B37" i="3" s="1"/>
  <c r="B38" i="3" s="1"/>
  <c r="B39" i="3" s="1"/>
  <c r="C43" i="3"/>
  <c r="B44" i="3"/>
  <c r="B45" i="3" s="1"/>
  <c r="B46" i="3" s="1"/>
  <c r="B47" i="3" s="1"/>
  <c r="B52" i="3"/>
  <c r="B53" i="3" s="1"/>
  <c r="B54" i="3" s="1"/>
  <c r="B81" i="3"/>
  <c r="B82" i="3" s="1"/>
  <c r="B74" i="3"/>
  <c r="B75" i="3"/>
  <c r="B76" i="3" s="1"/>
  <c r="B67" i="3"/>
  <c r="B68" i="3" s="1"/>
  <c r="B69" i="3" s="1"/>
  <c r="B10" i="3"/>
  <c r="B11" i="3" s="1"/>
  <c r="B12" i="3" s="1"/>
  <c r="B13" i="3" s="1"/>
  <c r="B14" i="3" s="1"/>
  <c r="B59" i="3"/>
  <c r="B60" i="3" s="1"/>
  <c r="B61" i="3" s="1"/>
  <c r="B62" i="3" s="1"/>
  <c r="B27" i="3"/>
  <c r="B28" i="3"/>
  <c r="B29" i="3" s="1"/>
  <c r="B30" i="3" s="1"/>
  <c r="B31" i="3" s="1"/>
  <c r="AG10" i="9"/>
  <c r="AZ10" i="9" s="1"/>
  <c r="AG11" i="9"/>
  <c r="AZ11" i="9" s="1"/>
  <c r="AG12" i="9"/>
  <c r="AZ12" i="9" s="1"/>
  <c r="AG13" i="9"/>
  <c r="AZ13" i="9" s="1"/>
  <c r="AG14" i="9"/>
  <c r="AZ14" i="9" s="1"/>
  <c r="AG19" i="9"/>
  <c r="AZ19" i="9" s="1"/>
  <c r="AG20" i="9"/>
  <c r="AG23" i="9" s="1"/>
  <c r="AG83" i="9" s="1"/>
  <c r="AZ11" i="7" s="1"/>
  <c r="AG21" i="9"/>
  <c r="AZ21" i="9" s="1"/>
  <c r="AG22" i="9"/>
  <c r="AZ22" i="9" s="1"/>
  <c r="AG27" i="9"/>
  <c r="AZ27" i="9"/>
  <c r="AG28" i="9"/>
  <c r="AG29" i="9"/>
  <c r="AZ29" i="9" s="1"/>
  <c r="AG34" i="9"/>
  <c r="AZ34" i="9" s="1"/>
  <c r="AG35" i="9"/>
  <c r="AZ35" i="9" s="1"/>
  <c r="AG36" i="9"/>
  <c r="AZ36" i="9" s="1"/>
  <c r="AG41" i="9"/>
  <c r="AZ41" i="9" s="1"/>
  <c r="AG42" i="9"/>
  <c r="AZ42" i="9" s="1"/>
  <c r="AG43" i="9"/>
  <c r="AZ43" i="9" s="1"/>
  <c r="AG48" i="9"/>
  <c r="AZ48" i="9" s="1"/>
  <c r="AG49" i="9"/>
  <c r="AZ49" i="9" s="1"/>
  <c r="AG54" i="9"/>
  <c r="AZ54" i="9" s="1"/>
  <c r="AG55" i="9"/>
  <c r="AZ55" i="9" s="1"/>
  <c r="AG56" i="9"/>
  <c r="AZ56" i="9" s="1"/>
  <c r="AG57" i="9"/>
  <c r="AZ57" i="9" s="1"/>
  <c r="AG62" i="9"/>
  <c r="AG65" i="9" s="1"/>
  <c r="AG89" i="9" s="1"/>
  <c r="AZ17" i="7" s="1"/>
  <c r="AZ62" i="9"/>
  <c r="AG63" i="9"/>
  <c r="AZ63" i="9" s="1"/>
  <c r="AG64" i="9"/>
  <c r="AZ64" i="9"/>
  <c r="AG69" i="9"/>
  <c r="AZ69" i="9" s="1"/>
  <c r="AG70" i="9"/>
  <c r="AZ70" i="9" s="1"/>
  <c r="AG75" i="9"/>
  <c r="AZ75" i="9"/>
  <c r="AG76" i="9"/>
  <c r="AG77" i="9"/>
  <c r="AZ77" i="9" s="1"/>
  <c r="K5" i="9"/>
  <c r="G95" i="9" s="1"/>
  <c r="AG72" i="9"/>
  <c r="AG79" i="9"/>
  <c r="AE10" i="9"/>
  <c r="AX10" i="9" s="1"/>
  <c r="AE11" i="9"/>
  <c r="AE12" i="9"/>
  <c r="AX12" i="9" s="1"/>
  <c r="AE13" i="9"/>
  <c r="AX13" i="9" s="1"/>
  <c r="AE14" i="9"/>
  <c r="AX14" i="9" s="1"/>
  <c r="AE19" i="9"/>
  <c r="AE20" i="9"/>
  <c r="AX20" i="9" s="1"/>
  <c r="AE21" i="9"/>
  <c r="AX21" i="9" s="1"/>
  <c r="AE22" i="9"/>
  <c r="AX22" i="9" s="1"/>
  <c r="AE27" i="9"/>
  <c r="AX27" i="9" s="1"/>
  <c r="AE28" i="9"/>
  <c r="AX28" i="9" s="1"/>
  <c r="AE29" i="9"/>
  <c r="AX29" i="9" s="1"/>
  <c r="AE34" i="9"/>
  <c r="AX34" i="9" s="1"/>
  <c r="AE35" i="9"/>
  <c r="AX35" i="9" s="1"/>
  <c r="AE36" i="9"/>
  <c r="AE41" i="9"/>
  <c r="AX41" i="9" s="1"/>
  <c r="AE42" i="9"/>
  <c r="AX42" i="9" s="1"/>
  <c r="AE43" i="9"/>
  <c r="AX43" i="9" s="1"/>
  <c r="AE48" i="9"/>
  <c r="AX48" i="9" s="1"/>
  <c r="AE49" i="9"/>
  <c r="AX49" i="9" s="1"/>
  <c r="AE54" i="9"/>
  <c r="AX54" i="9" s="1"/>
  <c r="AE55" i="9"/>
  <c r="AX55" i="9" s="1"/>
  <c r="AE56" i="9"/>
  <c r="AX56" i="9" s="1"/>
  <c r="AE57" i="9"/>
  <c r="AX57" i="9" s="1"/>
  <c r="AE62" i="9"/>
  <c r="AX62" i="9" s="1"/>
  <c r="AE63" i="9"/>
  <c r="AX63" i="9" s="1"/>
  <c r="AE64" i="9"/>
  <c r="AE69" i="9"/>
  <c r="AX69" i="9"/>
  <c r="AE70" i="9"/>
  <c r="AE75" i="9"/>
  <c r="AE76" i="9"/>
  <c r="AX76" i="9" s="1"/>
  <c r="AE77" i="9"/>
  <c r="AX77" i="9" s="1"/>
  <c r="AE44" i="9"/>
  <c r="AE86" i="9" s="1"/>
  <c r="AX14" i="7" s="1"/>
  <c r="AE50" i="9"/>
  <c r="AE87" i="9" s="1"/>
  <c r="AC10" i="9"/>
  <c r="AC11" i="9"/>
  <c r="AV11" i="9" s="1"/>
  <c r="AC12" i="9"/>
  <c r="AV12" i="9" s="1"/>
  <c r="AC13" i="9"/>
  <c r="AV13" i="9" s="1"/>
  <c r="AC14" i="9"/>
  <c r="AV14" i="9" s="1"/>
  <c r="AC19" i="9"/>
  <c r="AC20" i="9"/>
  <c r="AV20" i="9" s="1"/>
  <c r="AC21" i="9"/>
  <c r="AV21" i="9" s="1"/>
  <c r="AC22" i="9"/>
  <c r="AV22" i="9"/>
  <c r="AC27" i="9"/>
  <c r="AC28" i="9"/>
  <c r="AV28" i="9" s="1"/>
  <c r="AC29" i="9"/>
  <c r="AV29" i="9" s="1"/>
  <c r="AC34" i="9"/>
  <c r="AV34" i="9" s="1"/>
  <c r="AC35" i="9"/>
  <c r="AV35" i="9"/>
  <c r="AC36" i="9"/>
  <c r="AV36" i="9" s="1"/>
  <c r="AC41" i="9"/>
  <c r="AC42" i="9"/>
  <c r="AV42" i="9" s="1"/>
  <c r="AC43" i="9"/>
  <c r="AV43" i="9" s="1"/>
  <c r="AC48" i="9"/>
  <c r="AV48" i="9" s="1"/>
  <c r="AC49" i="9"/>
  <c r="AC50" i="9" s="1"/>
  <c r="AC87" i="9" s="1"/>
  <c r="AV15" i="7" s="1"/>
  <c r="AV49" i="9"/>
  <c r="AC54" i="9"/>
  <c r="AC55" i="9"/>
  <c r="AV55" i="9" s="1"/>
  <c r="AC56" i="9"/>
  <c r="AV56" i="9" s="1"/>
  <c r="AC57" i="9"/>
  <c r="AV57" i="9" s="1"/>
  <c r="AC62" i="9"/>
  <c r="AV62" i="9" s="1"/>
  <c r="AC63" i="9"/>
  <c r="AV63" i="9" s="1"/>
  <c r="AC64" i="9"/>
  <c r="AV64" i="9" s="1"/>
  <c r="AC69" i="9"/>
  <c r="AC70" i="9"/>
  <c r="AV70" i="9" s="1"/>
  <c r="AC75" i="9"/>
  <c r="AV75" i="9" s="1"/>
  <c r="AC76" i="9"/>
  <c r="AC78" i="9" s="1"/>
  <c r="AC91" i="9" s="1"/>
  <c r="AV19" i="7" s="1"/>
  <c r="AV76" i="9"/>
  <c r="AC77" i="9"/>
  <c r="AV77" i="9" s="1"/>
  <c r="AA10" i="9"/>
  <c r="AA11" i="9"/>
  <c r="AT11" i="9" s="1"/>
  <c r="AA12" i="9"/>
  <c r="AT12" i="9" s="1"/>
  <c r="AA13" i="9"/>
  <c r="AT13" i="9" s="1"/>
  <c r="AA14" i="9"/>
  <c r="AT14" i="9" s="1"/>
  <c r="AA19" i="9"/>
  <c r="AA20" i="9"/>
  <c r="AT20" i="9" s="1"/>
  <c r="AA21" i="9"/>
  <c r="AT21" i="9" s="1"/>
  <c r="AA22" i="9"/>
  <c r="AT22" i="9" s="1"/>
  <c r="AA27" i="9"/>
  <c r="AT27" i="9" s="1"/>
  <c r="AA28" i="9"/>
  <c r="AT28" i="9" s="1"/>
  <c r="AA29" i="9"/>
  <c r="AT29" i="9" s="1"/>
  <c r="AA34" i="9"/>
  <c r="AA35" i="9"/>
  <c r="AT35" i="9"/>
  <c r="AA36" i="9"/>
  <c r="AT36" i="9" s="1"/>
  <c r="AA41" i="9"/>
  <c r="AT41" i="9" s="1"/>
  <c r="AA42" i="9"/>
  <c r="AT42" i="9" s="1"/>
  <c r="AA43" i="9"/>
  <c r="AA44" i="9" s="1"/>
  <c r="AA86" i="9" s="1"/>
  <c r="AT14" i="7" s="1"/>
  <c r="AA48" i="9"/>
  <c r="AT48" i="9" s="1"/>
  <c r="AA49" i="9"/>
  <c r="AT49" i="9" s="1"/>
  <c r="AA54" i="9"/>
  <c r="AA55" i="9"/>
  <c r="AT55" i="9" s="1"/>
  <c r="AA56" i="9"/>
  <c r="AT56" i="9"/>
  <c r="AA57" i="9"/>
  <c r="AT57" i="9" s="1"/>
  <c r="AA62" i="9"/>
  <c r="AT62" i="9" s="1"/>
  <c r="AA63" i="9"/>
  <c r="AT63" i="9"/>
  <c r="AA64" i="9"/>
  <c r="AA69" i="9"/>
  <c r="AT69" i="9" s="1"/>
  <c r="AA70" i="9"/>
  <c r="AT70" i="9"/>
  <c r="AA75" i="9"/>
  <c r="AT75" i="9" s="1"/>
  <c r="AA76" i="9"/>
  <c r="AA78" i="9" s="1"/>
  <c r="AA91" i="9" s="1"/>
  <c r="AT19" i="7" s="1"/>
  <c r="AA77" i="9"/>
  <c r="AT77" i="9" s="1"/>
  <c r="AA30" i="9"/>
  <c r="AA84" i="9" s="1"/>
  <c r="AT12" i="7" s="1"/>
  <c r="Y10" i="9"/>
  <c r="AR10" i="9" s="1"/>
  <c r="Y11" i="9"/>
  <c r="AR11" i="9" s="1"/>
  <c r="Y12" i="9"/>
  <c r="AR12" i="9" s="1"/>
  <c r="Y13" i="9"/>
  <c r="AR13" i="9" s="1"/>
  <c r="Y14" i="9"/>
  <c r="AR14" i="9" s="1"/>
  <c r="Y19" i="9"/>
  <c r="AR19" i="9"/>
  <c r="Y20" i="9"/>
  <c r="AR20" i="9" s="1"/>
  <c r="Y21" i="9"/>
  <c r="AR21" i="9" s="1"/>
  <c r="Y22" i="9"/>
  <c r="AR22" i="9" s="1"/>
  <c r="Y27" i="9"/>
  <c r="Y28" i="9"/>
  <c r="AR28" i="9" s="1"/>
  <c r="Y29" i="9"/>
  <c r="AR29" i="9" s="1"/>
  <c r="Y34" i="9"/>
  <c r="Y35" i="9"/>
  <c r="AR35" i="9" s="1"/>
  <c r="Y36" i="9"/>
  <c r="AR36" i="9" s="1"/>
  <c r="Y41" i="9"/>
  <c r="AR41" i="9" s="1"/>
  <c r="Y42" i="9"/>
  <c r="Y43" i="9"/>
  <c r="AR43" i="9" s="1"/>
  <c r="Y48" i="9"/>
  <c r="AR48" i="9" s="1"/>
  <c r="Y49" i="9"/>
  <c r="Y50" i="9" s="1"/>
  <c r="Y87" i="9" s="1"/>
  <c r="AR15" i="7" s="1"/>
  <c r="Y54" i="9"/>
  <c r="Y55" i="9"/>
  <c r="AR55" i="9" s="1"/>
  <c r="Y56" i="9"/>
  <c r="AR56" i="9"/>
  <c r="Y57" i="9"/>
  <c r="AR57" i="9" s="1"/>
  <c r="Y62" i="9"/>
  <c r="AR62" i="9" s="1"/>
  <c r="Y63" i="9"/>
  <c r="AR63" i="9" s="1"/>
  <c r="Y64" i="9"/>
  <c r="AR64" i="9" s="1"/>
  <c r="Y69" i="9"/>
  <c r="AR69" i="9" s="1"/>
  <c r="Y70" i="9"/>
  <c r="Y75" i="9"/>
  <c r="Y76" i="9"/>
  <c r="AR76" i="9" s="1"/>
  <c r="Y77" i="9"/>
  <c r="AR77" i="9" s="1"/>
  <c r="Y23" i="9"/>
  <c r="Y83" i="9" s="1"/>
  <c r="AR11" i="7" s="1"/>
  <c r="W10" i="9"/>
  <c r="W11" i="9"/>
  <c r="AP11" i="9" s="1"/>
  <c r="W12" i="9"/>
  <c r="AP12" i="9" s="1"/>
  <c r="W13" i="9"/>
  <c r="AP13" i="9" s="1"/>
  <c r="W14" i="9"/>
  <c r="AP14" i="9" s="1"/>
  <c r="W19" i="9"/>
  <c r="W20" i="9"/>
  <c r="AP20" i="9" s="1"/>
  <c r="W21" i="9"/>
  <c r="AP21" i="9" s="1"/>
  <c r="W22" i="9"/>
  <c r="AP22" i="9" s="1"/>
  <c r="W27" i="9"/>
  <c r="W28" i="9"/>
  <c r="AP28" i="9" s="1"/>
  <c r="W29" i="9"/>
  <c r="AP29" i="9" s="1"/>
  <c r="W34" i="9"/>
  <c r="AP34" i="9" s="1"/>
  <c r="W35" i="9"/>
  <c r="AP35" i="9" s="1"/>
  <c r="W36" i="9"/>
  <c r="W41" i="9"/>
  <c r="AP41" i="9" s="1"/>
  <c r="W42" i="9"/>
  <c r="W43" i="9"/>
  <c r="AP43" i="9" s="1"/>
  <c r="W48" i="9"/>
  <c r="W50" i="9" s="1"/>
  <c r="W87" i="9" s="1"/>
  <c r="AP15" i="7" s="1"/>
  <c r="W49" i="9"/>
  <c r="AP49" i="9" s="1"/>
  <c r="W54" i="9"/>
  <c r="AP54" i="9" s="1"/>
  <c r="W55" i="9"/>
  <c r="W56" i="9"/>
  <c r="AP56" i="9" s="1"/>
  <c r="W57" i="9"/>
  <c r="AP57" i="9" s="1"/>
  <c r="W62" i="9"/>
  <c r="AP62" i="9" s="1"/>
  <c r="W63" i="9"/>
  <c r="AP63" i="9"/>
  <c r="W64" i="9"/>
  <c r="AP64" i="9" s="1"/>
  <c r="W69" i="9"/>
  <c r="AP69" i="9" s="1"/>
  <c r="W70" i="9"/>
  <c r="W75" i="9"/>
  <c r="W76" i="9"/>
  <c r="AP76" i="9"/>
  <c r="W77" i="9"/>
  <c r="AP77" i="9" s="1"/>
  <c r="U10" i="9"/>
  <c r="AN10" i="9" s="1"/>
  <c r="U11" i="9"/>
  <c r="AN11" i="9" s="1"/>
  <c r="U12" i="9"/>
  <c r="AN12" i="9" s="1"/>
  <c r="U13" i="9"/>
  <c r="AN13" i="9" s="1"/>
  <c r="U14" i="9"/>
  <c r="AN14" i="9"/>
  <c r="U19" i="9"/>
  <c r="U20" i="9"/>
  <c r="AN20" i="9" s="1"/>
  <c r="U21" i="9"/>
  <c r="AN21" i="9" s="1"/>
  <c r="U22" i="9"/>
  <c r="AN22" i="9" s="1"/>
  <c r="U27" i="9"/>
  <c r="U30" i="9" s="1"/>
  <c r="U84" i="9" s="1"/>
  <c r="AN12" i="7" s="1"/>
  <c r="U28" i="9"/>
  <c r="AN28" i="9" s="1"/>
  <c r="U29" i="9"/>
  <c r="AN29" i="9" s="1"/>
  <c r="U34" i="9"/>
  <c r="AN34" i="9" s="1"/>
  <c r="U35" i="9"/>
  <c r="U37" i="9" s="1"/>
  <c r="U85" i="9" s="1"/>
  <c r="AN13" i="7" s="1"/>
  <c r="U36" i="9"/>
  <c r="AN36" i="9" s="1"/>
  <c r="U41" i="9"/>
  <c r="AN41" i="9" s="1"/>
  <c r="U42" i="9"/>
  <c r="U43" i="9"/>
  <c r="AN43" i="9" s="1"/>
  <c r="U48" i="9"/>
  <c r="U49" i="9"/>
  <c r="AN49" i="9" s="1"/>
  <c r="U54" i="9"/>
  <c r="AN54" i="9" s="1"/>
  <c r="U55" i="9"/>
  <c r="AN55" i="9"/>
  <c r="U56" i="9"/>
  <c r="AN56" i="9" s="1"/>
  <c r="U57" i="9"/>
  <c r="AN57" i="9" s="1"/>
  <c r="U62" i="9"/>
  <c r="AN62" i="9" s="1"/>
  <c r="U63" i="9"/>
  <c r="U64" i="9"/>
  <c r="AN64" i="9" s="1"/>
  <c r="U69" i="9"/>
  <c r="AN69" i="9" s="1"/>
  <c r="U70" i="9"/>
  <c r="AN70" i="9"/>
  <c r="U75" i="9"/>
  <c r="AN75" i="9" s="1"/>
  <c r="U76" i="9"/>
  <c r="AN76" i="9" s="1"/>
  <c r="U77" i="9"/>
  <c r="S10" i="9"/>
  <c r="S11" i="9"/>
  <c r="AL11" i="9" s="1"/>
  <c r="S12" i="9"/>
  <c r="AL12" i="9" s="1"/>
  <c r="S13" i="9"/>
  <c r="AL13" i="9" s="1"/>
  <c r="S14" i="9"/>
  <c r="AL14" i="9" s="1"/>
  <c r="S19" i="9"/>
  <c r="AL19" i="9" s="1"/>
  <c r="S20" i="9"/>
  <c r="S21" i="9"/>
  <c r="AL21" i="9" s="1"/>
  <c r="S22" i="9"/>
  <c r="AL22" i="9" s="1"/>
  <c r="S27" i="9"/>
  <c r="S28" i="9"/>
  <c r="AL28" i="9" s="1"/>
  <c r="S29" i="9"/>
  <c r="AL29" i="9" s="1"/>
  <c r="S34" i="9"/>
  <c r="AL34" i="9" s="1"/>
  <c r="S35" i="9"/>
  <c r="AL35" i="9" s="1"/>
  <c r="S36" i="9"/>
  <c r="AL36" i="9" s="1"/>
  <c r="S41" i="9"/>
  <c r="AL41" i="9" s="1"/>
  <c r="S42" i="9"/>
  <c r="AL42" i="9" s="1"/>
  <c r="S43" i="9"/>
  <c r="AL43" i="9"/>
  <c r="S48" i="9"/>
  <c r="AL48" i="9"/>
  <c r="S49" i="9"/>
  <c r="S50" i="9" s="1"/>
  <c r="S87" i="9" s="1"/>
  <c r="AL15" i="7" s="1"/>
  <c r="S54" i="9"/>
  <c r="AL54" i="9"/>
  <c r="S55" i="9"/>
  <c r="AL55" i="9" s="1"/>
  <c r="S56" i="9"/>
  <c r="AL56" i="9" s="1"/>
  <c r="S57" i="9"/>
  <c r="AL57" i="9" s="1"/>
  <c r="S62" i="9"/>
  <c r="AL62" i="9" s="1"/>
  <c r="S63" i="9"/>
  <c r="AL63" i="9"/>
  <c r="S64" i="9"/>
  <c r="AL64" i="9" s="1"/>
  <c r="S69" i="9"/>
  <c r="AL69" i="9" s="1"/>
  <c r="S70" i="9"/>
  <c r="AL70" i="9" s="1"/>
  <c r="S75" i="9"/>
  <c r="AL75" i="9" s="1"/>
  <c r="S76" i="9"/>
  <c r="AL76" i="9"/>
  <c r="AL78" i="9" s="1"/>
  <c r="T78" i="9" s="1"/>
  <c r="AL91" i="9" s="1"/>
  <c r="S77" i="9"/>
  <c r="AL77" i="9" s="1"/>
  <c r="S65" i="9"/>
  <c r="S89" i="9" s="1"/>
  <c r="S72" i="9"/>
  <c r="S78" i="9"/>
  <c r="S91" i="9" s="1"/>
  <c r="AL19" i="7" s="1"/>
  <c r="S79" i="9"/>
  <c r="I15" i="9"/>
  <c r="I82" i="9" s="1"/>
  <c r="I23" i="9"/>
  <c r="I83" i="9"/>
  <c r="I30" i="9"/>
  <c r="I84" i="9"/>
  <c r="I37" i="9"/>
  <c r="I85" i="9"/>
  <c r="I44" i="9"/>
  <c r="I86" i="9" s="1"/>
  <c r="I50" i="9"/>
  <c r="I87" i="9" s="1"/>
  <c r="I58" i="9"/>
  <c r="I88" i="9" s="1"/>
  <c r="I65" i="9"/>
  <c r="I89" i="9"/>
  <c r="I71" i="9"/>
  <c r="I90" i="9"/>
  <c r="I78" i="9"/>
  <c r="I91" i="9"/>
  <c r="J15" i="9"/>
  <c r="J82" i="9" s="1"/>
  <c r="J23" i="9"/>
  <c r="J83" i="9" s="1"/>
  <c r="J30" i="9"/>
  <c r="J84" i="9" s="1"/>
  <c r="J37" i="9"/>
  <c r="J85" i="9"/>
  <c r="J44" i="9"/>
  <c r="J86" i="9"/>
  <c r="J50" i="9"/>
  <c r="J87" i="9"/>
  <c r="J58" i="9"/>
  <c r="J88" i="9" s="1"/>
  <c r="J65" i="9"/>
  <c r="J89" i="9" s="1"/>
  <c r="J71" i="9"/>
  <c r="J90" i="9" s="1"/>
  <c r="J78" i="9"/>
  <c r="J91" i="9"/>
  <c r="K15" i="9"/>
  <c r="K82" i="9"/>
  <c r="K23" i="9"/>
  <c r="K83" i="9"/>
  <c r="K30" i="9"/>
  <c r="K84" i="9" s="1"/>
  <c r="K37" i="9"/>
  <c r="K85" i="9" s="1"/>
  <c r="K44" i="9"/>
  <c r="K86" i="9" s="1"/>
  <c r="K50" i="9"/>
  <c r="K87" i="9"/>
  <c r="K58" i="9"/>
  <c r="K88" i="9"/>
  <c r="K65" i="9"/>
  <c r="K89" i="9"/>
  <c r="K71" i="9"/>
  <c r="K90" i="9" s="1"/>
  <c r="K78" i="9"/>
  <c r="K91" i="9" s="1"/>
  <c r="L15" i="9"/>
  <c r="L82" i="9" s="1"/>
  <c r="L23" i="9"/>
  <c r="L83" i="9"/>
  <c r="L30" i="9"/>
  <c r="L84" i="9"/>
  <c r="L37" i="9"/>
  <c r="L85" i="9"/>
  <c r="L44" i="9"/>
  <c r="L86" i="9" s="1"/>
  <c r="L50" i="9"/>
  <c r="L87" i="9" s="1"/>
  <c r="L58" i="9"/>
  <c r="L88" i="9" s="1"/>
  <c r="L65" i="9"/>
  <c r="L89" i="9"/>
  <c r="L71" i="9"/>
  <c r="L90" i="9"/>
  <c r="L78" i="9"/>
  <c r="L91" i="9"/>
  <c r="M15" i="9"/>
  <c r="M82" i="9" s="1"/>
  <c r="M23" i="9"/>
  <c r="M83" i="9" s="1"/>
  <c r="M30" i="9"/>
  <c r="M84" i="9" s="1"/>
  <c r="M37" i="9"/>
  <c r="M85" i="9"/>
  <c r="M44" i="9"/>
  <c r="M86" i="9"/>
  <c r="M50" i="9"/>
  <c r="M87" i="9"/>
  <c r="M58" i="9"/>
  <c r="M88" i="9" s="1"/>
  <c r="M65" i="9"/>
  <c r="M89" i="9" s="1"/>
  <c r="M71" i="9"/>
  <c r="M90" i="9" s="1"/>
  <c r="M78" i="9"/>
  <c r="M91" i="9"/>
  <c r="N15" i="9"/>
  <c r="N82" i="9"/>
  <c r="N23" i="9"/>
  <c r="N83" i="9"/>
  <c r="N30" i="9"/>
  <c r="N84" i="9" s="1"/>
  <c r="N37" i="9"/>
  <c r="N85" i="9" s="1"/>
  <c r="N44" i="9"/>
  <c r="N86" i="9" s="1"/>
  <c r="N50" i="9"/>
  <c r="N87" i="9"/>
  <c r="N58" i="9"/>
  <c r="N88" i="9"/>
  <c r="N65" i="9"/>
  <c r="N89" i="9"/>
  <c r="N71" i="9"/>
  <c r="N90" i="9" s="1"/>
  <c r="N78" i="9"/>
  <c r="N91" i="9" s="1"/>
  <c r="O15" i="9"/>
  <c r="O82" i="9" s="1"/>
  <c r="O23" i="9"/>
  <c r="O83" i="9"/>
  <c r="O30" i="9"/>
  <c r="O84" i="9"/>
  <c r="O37" i="9"/>
  <c r="O85" i="9"/>
  <c r="O44" i="9"/>
  <c r="O86" i="9" s="1"/>
  <c r="O50" i="9"/>
  <c r="O87" i="9" s="1"/>
  <c r="O58" i="9"/>
  <c r="O88" i="9" s="1"/>
  <c r="O65" i="9"/>
  <c r="O89" i="9"/>
  <c r="O71" i="9"/>
  <c r="O90" i="9"/>
  <c r="O78" i="9"/>
  <c r="O91" i="9"/>
  <c r="H15" i="9"/>
  <c r="H82" i="9" s="1"/>
  <c r="H23" i="9"/>
  <c r="H83" i="9" s="1"/>
  <c r="H30" i="9"/>
  <c r="H84" i="9" s="1"/>
  <c r="H37" i="9"/>
  <c r="H85" i="9"/>
  <c r="H44" i="9"/>
  <c r="H86" i="9"/>
  <c r="H50" i="9"/>
  <c r="H87" i="9"/>
  <c r="H58" i="9"/>
  <c r="H88" i="9" s="1"/>
  <c r="H65" i="9"/>
  <c r="H89" i="9" s="1"/>
  <c r="H71" i="9"/>
  <c r="H90" i="9" s="1"/>
  <c r="H78" i="9"/>
  <c r="H91" i="9"/>
  <c r="AG10" i="8"/>
  <c r="AZ10" i="8"/>
  <c r="AG11" i="8"/>
  <c r="AZ11" i="8"/>
  <c r="AG12" i="8"/>
  <c r="AZ12" i="8" s="1"/>
  <c r="AG13" i="8"/>
  <c r="AZ13" i="8" s="1"/>
  <c r="AG14" i="8"/>
  <c r="AZ14" i="8" s="1"/>
  <c r="AG19" i="8"/>
  <c r="AG21" i="8"/>
  <c r="AZ21" i="8" s="1"/>
  <c r="AG26" i="8"/>
  <c r="AG31" i="8" s="1"/>
  <c r="AG87" i="8" s="1"/>
  <c r="AI12" i="7" s="1"/>
  <c r="AZ26" i="8"/>
  <c r="AG27" i="8"/>
  <c r="AZ27" i="8"/>
  <c r="AG28" i="8"/>
  <c r="AZ28" i="8" s="1"/>
  <c r="AG29" i="8"/>
  <c r="AZ29" i="8" s="1"/>
  <c r="AG30" i="8"/>
  <c r="AZ30" i="8" s="1"/>
  <c r="AG35" i="8"/>
  <c r="AZ35" i="8" s="1"/>
  <c r="AG37" i="8"/>
  <c r="AZ37" i="8" s="1"/>
  <c r="AG42" i="8"/>
  <c r="AZ42" i="8"/>
  <c r="AG43" i="8"/>
  <c r="AZ43" i="8"/>
  <c r="AG44" i="8"/>
  <c r="AZ44" i="8" s="1"/>
  <c r="AG45" i="8"/>
  <c r="AZ45" i="8" s="1"/>
  <c r="AG50" i="8"/>
  <c r="AZ50" i="8" s="1"/>
  <c r="AG51" i="8"/>
  <c r="AZ51" i="8" s="1"/>
  <c r="AG52" i="8"/>
  <c r="AG57" i="8"/>
  <c r="AZ57" i="8" s="1"/>
  <c r="AG58" i="8"/>
  <c r="AZ58" i="8"/>
  <c r="AG59" i="8"/>
  <c r="AZ59" i="8" s="1"/>
  <c r="AG60" i="8"/>
  <c r="AZ60" i="8"/>
  <c r="AG65" i="8"/>
  <c r="AZ65" i="8" s="1"/>
  <c r="AG66" i="8"/>
  <c r="AZ66" i="8" s="1"/>
  <c r="AG67" i="8"/>
  <c r="AZ67" i="8" s="1"/>
  <c r="AG72" i="8"/>
  <c r="AZ72" i="8" s="1"/>
  <c r="AG73" i="8"/>
  <c r="AZ73" i="8" s="1"/>
  <c r="AG74" i="8"/>
  <c r="AZ74" i="8" s="1"/>
  <c r="AG79" i="8"/>
  <c r="AZ79" i="8" s="1"/>
  <c r="AG80" i="8"/>
  <c r="AZ80" i="8" s="1"/>
  <c r="K5" i="8"/>
  <c r="G98" i="8" s="1"/>
  <c r="AG38" i="8"/>
  <c r="AG88" i="8" s="1"/>
  <c r="AI13" i="7" s="1"/>
  <c r="AE10" i="8"/>
  <c r="AE11" i="8"/>
  <c r="AX11" i="8" s="1"/>
  <c r="AE12" i="8"/>
  <c r="AX12" i="8" s="1"/>
  <c r="AE13" i="8"/>
  <c r="AX13" i="8" s="1"/>
  <c r="AE14" i="8"/>
  <c r="AX14" i="8" s="1"/>
  <c r="AE19" i="8"/>
  <c r="AX19" i="8" s="1"/>
  <c r="AE21" i="8"/>
  <c r="AX21" i="8"/>
  <c r="AE26" i="8"/>
  <c r="AE27" i="8"/>
  <c r="AX27" i="8" s="1"/>
  <c r="AE28" i="8"/>
  <c r="AX28" i="8" s="1"/>
  <c r="AE29" i="8"/>
  <c r="AX29" i="8" s="1"/>
  <c r="AE30" i="8"/>
  <c r="AX30" i="8" s="1"/>
  <c r="AE35" i="8"/>
  <c r="AE37" i="8"/>
  <c r="AX37" i="8"/>
  <c r="AE42" i="8"/>
  <c r="AE43" i="8"/>
  <c r="AX43" i="8" s="1"/>
  <c r="AE44" i="8"/>
  <c r="AX44" i="8" s="1"/>
  <c r="AE45" i="8"/>
  <c r="AX45" i="8" s="1"/>
  <c r="AE50" i="8"/>
  <c r="AX50" i="8" s="1"/>
  <c r="AE51" i="8"/>
  <c r="AX51" i="8" s="1"/>
  <c r="AE52" i="8"/>
  <c r="AX52" i="8" s="1"/>
  <c r="AE57" i="8"/>
  <c r="AE58" i="8"/>
  <c r="AX58" i="8" s="1"/>
  <c r="AE59" i="8"/>
  <c r="AX59" i="8" s="1"/>
  <c r="AE60" i="8"/>
  <c r="AX60" i="8" s="1"/>
  <c r="AE65" i="8"/>
  <c r="AX65" i="8" s="1"/>
  <c r="AE66" i="8"/>
  <c r="AX66" i="8" s="1"/>
  <c r="AE67" i="8"/>
  <c r="AX67" i="8"/>
  <c r="AE72" i="8"/>
  <c r="AE73" i="8"/>
  <c r="AX73" i="8" s="1"/>
  <c r="AE74" i="8"/>
  <c r="AX74" i="8" s="1"/>
  <c r="AE79" i="8"/>
  <c r="AX79" i="8" s="1"/>
  <c r="AE80" i="8"/>
  <c r="AX80" i="8" s="1"/>
  <c r="AE22" i="8"/>
  <c r="AE86" i="8" s="1"/>
  <c r="AG11" i="7" s="1"/>
  <c r="AC10" i="8"/>
  <c r="AV10" i="8"/>
  <c r="AC11" i="8"/>
  <c r="AV11" i="8" s="1"/>
  <c r="AC12" i="8"/>
  <c r="AV12" i="8" s="1"/>
  <c r="AC13" i="8"/>
  <c r="AV13" i="8" s="1"/>
  <c r="AC14" i="8"/>
  <c r="AV14" i="8" s="1"/>
  <c r="AC19" i="8"/>
  <c r="AV19" i="8" s="1"/>
  <c r="AC21" i="8"/>
  <c r="AC26" i="8"/>
  <c r="AV26" i="8" s="1"/>
  <c r="AC27" i="8"/>
  <c r="AC28" i="8"/>
  <c r="AV28" i="8"/>
  <c r="AC29" i="8"/>
  <c r="AV29" i="8" s="1"/>
  <c r="AC30" i="8"/>
  <c r="AV30" i="8" s="1"/>
  <c r="AC35" i="8"/>
  <c r="AV35" i="8" s="1"/>
  <c r="AC37" i="8"/>
  <c r="AC42" i="8"/>
  <c r="AV42" i="8" s="1"/>
  <c r="AC43" i="8"/>
  <c r="AC44" i="8"/>
  <c r="AV44" i="8" s="1"/>
  <c r="AC45" i="8"/>
  <c r="AV45" i="8" s="1"/>
  <c r="AC50" i="8"/>
  <c r="AC51" i="8"/>
  <c r="AV51" i="8" s="1"/>
  <c r="AC52" i="8"/>
  <c r="AV52" i="8" s="1"/>
  <c r="AC57" i="8"/>
  <c r="AV57" i="8"/>
  <c r="AC58" i="8"/>
  <c r="AV58" i="8"/>
  <c r="AC59" i="8"/>
  <c r="AV59" i="8"/>
  <c r="AC60" i="8"/>
  <c r="AV60" i="8" s="1"/>
  <c r="AC65" i="8"/>
  <c r="AC66" i="8"/>
  <c r="AV66" i="8" s="1"/>
  <c r="AC67" i="8"/>
  <c r="AV67" i="8" s="1"/>
  <c r="AC72" i="8"/>
  <c r="AV72" i="8" s="1"/>
  <c r="AC73" i="8"/>
  <c r="AV73" i="8"/>
  <c r="AC74" i="8"/>
  <c r="AV74" i="8" s="1"/>
  <c r="AC79" i="8"/>
  <c r="AV79" i="8" s="1"/>
  <c r="AC80" i="8"/>
  <c r="AC61" i="8"/>
  <c r="AC91" i="8" s="1"/>
  <c r="AC75" i="8"/>
  <c r="AC93" i="8" s="1"/>
  <c r="AA10" i="8"/>
  <c r="AA11" i="8"/>
  <c r="AT11" i="8" s="1"/>
  <c r="AA12" i="8"/>
  <c r="AT12" i="8" s="1"/>
  <c r="AA13" i="8"/>
  <c r="AT13" i="8" s="1"/>
  <c r="AA14" i="8"/>
  <c r="AT14" i="8" s="1"/>
  <c r="AA19" i="8"/>
  <c r="AT19" i="8"/>
  <c r="AA21" i="8"/>
  <c r="AT21" i="8" s="1"/>
  <c r="AA26" i="8"/>
  <c r="AA27" i="8"/>
  <c r="AT27" i="8" s="1"/>
  <c r="AA28" i="8"/>
  <c r="AT28" i="8" s="1"/>
  <c r="AA29" i="8"/>
  <c r="AT29" i="8" s="1"/>
  <c r="AA30" i="8"/>
  <c r="AT30" i="8" s="1"/>
  <c r="AA35" i="8"/>
  <c r="AA37" i="8"/>
  <c r="AT37" i="8"/>
  <c r="AA42" i="8"/>
  <c r="AA43" i="8"/>
  <c r="AT43" i="8" s="1"/>
  <c r="AA44" i="8"/>
  <c r="AT44" i="8" s="1"/>
  <c r="AA45" i="8"/>
  <c r="AT45" i="8" s="1"/>
  <c r="AA50" i="8"/>
  <c r="AT50" i="8" s="1"/>
  <c r="AA51" i="8"/>
  <c r="AT51" i="8"/>
  <c r="AA52" i="8"/>
  <c r="AT52" i="8" s="1"/>
  <c r="AA57" i="8"/>
  <c r="AA58" i="8"/>
  <c r="AT58" i="8" s="1"/>
  <c r="AA59" i="8"/>
  <c r="AT59" i="8" s="1"/>
  <c r="AA60" i="8"/>
  <c r="AT60" i="8" s="1"/>
  <c r="AA65" i="8"/>
  <c r="AT65" i="8" s="1"/>
  <c r="AA66" i="8"/>
  <c r="AA68" i="8" s="1"/>
  <c r="AA92" i="8" s="1"/>
  <c r="AA67" i="8"/>
  <c r="AT67" i="8"/>
  <c r="AA72" i="8"/>
  <c r="AA73" i="8"/>
  <c r="AT73" i="8" s="1"/>
  <c r="AA74" i="8"/>
  <c r="AT74" i="8" s="1"/>
  <c r="AA79" i="8"/>
  <c r="AT79" i="8"/>
  <c r="AA80" i="8"/>
  <c r="AT80" i="8" s="1"/>
  <c r="AA22" i="8"/>
  <c r="AA86" i="8" s="1"/>
  <c r="AC11" i="7" s="1"/>
  <c r="Y10" i="8"/>
  <c r="AR10" i="8" s="1"/>
  <c r="Y11" i="8"/>
  <c r="Y12" i="8"/>
  <c r="AR12" i="8" s="1"/>
  <c r="Y13" i="8"/>
  <c r="AR13" i="8" s="1"/>
  <c r="Y14" i="8"/>
  <c r="AR14" i="8"/>
  <c r="Y19" i="8"/>
  <c r="AR19" i="8" s="1"/>
  <c r="Y21" i="8"/>
  <c r="Y26" i="8"/>
  <c r="AR26" i="8" s="1"/>
  <c r="Y27" i="8"/>
  <c r="AR27" i="8" s="1"/>
  <c r="Y28" i="8"/>
  <c r="AR28" i="8"/>
  <c r="Y29" i="8"/>
  <c r="AR29" i="8" s="1"/>
  <c r="Y30" i="8"/>
  <c r="AR30" i="8"/>
  <c r="Y35" i="8"/>
  <c r="AR35" i="8" s="1"/>
  <c r="Y37" i="8"/>
  <c r="AR37" i="8" s="1"/>
  <c r="Y42" i="8"/>
  <c r="AR42" i="8" s="1"/>
  <c r="Y43" i="8"/>
  <c r="AR43" i="8"/>
  <c r="Y44" i="8"/>
  <c r="AR44" i="8" s="1"/>
  <c r="Y45" i="8"/>
  <c r="AR45" i="8" s="1"/>
  <c r="Y50" i="8"/>
  <c r="AR50" i="8" s="1"/>
  <c r="Y51" i="8"/>
  <c r="Y52" i="8"/>
  <c r="AR52" i="8" s="1"/>
  <c r="Y57" i="8"/>
  <c r="AR57" i="8"/>
  <c r="Y58" i="8"/>
  <c r="AR58" i="8" s="1"/>
  <c r="Y59" i="8"/>
  <c r="AR59" i="8" s="1"/>
  <c r="Y60" i="8"/>
  <c r="AR60" i="8" s="1"/>
  <c r="Y65" i="8"/>
  <c r="AR65" i="8" s="1"/>
  <c r="Y66" i="8"/>
  <c r="AR66" i="8" s="1"/>
  <c r="Y67" i="8"/>
  <c r="AR67" i="8" s="1"/>
  <c r="Y72" i="8"/>
  <c r="AR72" i="8" s="1"/>
  <c r="Y73" i="8"/>
  <c r="Y74" i="8"/>
  <c r="AR74" i="8"/>
  <c r="Y79" i="8"/>
  <c r="AR79" i="8" s="1"/>
  <c r="Y80" i="8"/>
  <c r="AR80" i="8" s="1"/>
  <c r="W10" i="8"/>
  <c r="AP10" i="8" s="1"/>
  <c r="W11" i="8"/>
  <c r="AP11" i="8" s="1"/>
  <c r="W12" i="8"/>
  <c r="AP12" i="8" s="1"/>
  <c r="W13" i="8"/>
  <c r="W14" i="8"/>
  <c r="AP14" i="8" s="1"/>
  <c r="W19" i="8"/>
  <c r="W21" i="8"/>
  <c r="AP21" i="8"/>
  <c r="W26" i="8"/>
  <c r="AP26" i="8" s="1"/>
  <c r="W27" i="8"/>
  <c r="AP27" i="8" s="1"/>
  <c r="W28" i="8"/>
  <c r="AP28" i="8" s="1"/>
  <c r="W29" i="8"/>
  <c r="W30" i="8"/>
  <c r="AP30" i="8" s="1"/>
  <c r="W35" i="8"/>
  <c r="AP35" i="8" s="1"/>
  <c r="W37" i="8"/>
  <c r="AP37" i="8" s="1"/>
  <c r="W42" i="8"/>
  <c r="AP42" i="8" s="1"/>
  <c r="W43" i="8"/>
  <c r="AP43" i="8" s="1"/>
  <c r="W44" i="8"/>
  <c r="AP44" i="8" s="1"/>
  <c r="W45" i="8"/>
  <c r="W50" i="8"/>
  <c r="W53" i="8" s="1"/>
  <c r="W90" i="8" s="1"/>
  <c r="Y15" i="7" s="1"/>
  <c r="W51" i="8"/>
  <c r="AP51" i="8" s="1"/>
  <c r="W52" i="8"/>
  <c r="AP52" i="8" s="1"/>
  <c r="W57" i="8"/>
  <c r="AP57" i="8" s="1"/>
  <c r="W58" i="8"/>
  <c r="AP58" i="8" s="1"/>
  <c r="W59" i="8"/>
  <c r="W60" i="8"/>
  <c r="AP60" i="8" s="1"/>
  <c r="W65" i="8"/>
  <c r="AP65" i="8" s="1"/>
  <c r="W66" i="8"/>
  <c r="AP66" i="8"/>
  <c r="W67" i="8"/>
  <c r="AP67" i="8" s="1"/>
  <c r="W72" i="8"/>
  <c r="AP72" i="8" s="1"/>
  <c r="W73" i="8"/>
  <c r="W74" i="8"/>
  <c r="AP74" i="8" s="1"/>
  <c r="W79" i="8"/>
  <c r="W80" i="8"/>
  <c r="AP80" i="8" s="1"/>
  <c r="U10" i="8"/>
  <c r="U11" i="8"/>
  <c r="AN11" i="8" s="1"/>
  <c r="U12" i="8"/>
  <c r="AN12" i="8" s="1"/>
  <c r="U13" i="8"/>
  <c r="AN13" i="8" s="1"/>
  <c r="U14" i="8"/>
  <c r="AN14" i="8" s="1"/>
  <c r="U19" i="8"/>
  <c r="AN19" i="8" s="1"/>
  <c r="U21" i="8"/>
  <c r="AN21" i="8"/>
  <c r="U26" i="8"/>
  <c r="U27" i="8"/>
  <c r="AN27" i="8" s="1"/>
  <c r="U28" i="8"/>
  <c r="AN28" i="8" s="1"/>
  <c r="U29" i="8"/>
  <c r="AN29" i="8" s="1"/>
  <c r="U30" i="8"/>
  <c r="AN30" i="8" s="1"/>
  <c r="U35" i="8"/>
  <c r="AN35" i="8" s="1"/>
  <c r="U37" i="8"/>
  <c r="U38" i="8" s="1"/>
  <c r="U88" i="8" s="1"/>
  <c r="U42" i="8"/>
  <c r="U43" i="8"/>
  <c r="AN43" i="8" s="1"/>
  <c r="U44" i="8"/>
  <c r="AN44" i="8" s="1"/>
  <c r="U45" i="8"/>
  <c r="AN45" i="8" s="1"/>
  <c r="U50" i="8"/>
  <c r="AN50" i="8"/>
  <c r="U51" i="8"/>
  <c r="AN51" i="8" s="1"/>
  <c r="U52" i="8"/>
  <c r="AN52" i="8" s="1"/>
  <c r="U57" i="8"/>
  <c r="U58" i="8"/>
  <c r="AN58" i="8" s="1"/>
  <c r="U59" i="8"/>
  <c r="AN59" i="8" s="1"/>
  <c r="U60" i="8"/>
  <c r="AN60" i="8" s="1"/>
  <c r="U65" i="8"/>
  <c r="AN65" i="8" s="1"/>
  <c r="U66" i="8"/>
  <c r="AN66" i="8"/>
  <c r="U67" i="8"/>
  <c r="AN67" i="8" s="1"/>
  <c r="U72" i="8"/>
  <c r="U73" i="8"/>
  <c r="AN73" i="8" s="1"/>
  <c r="U74" i="8"/>
  <c r="AN74" i="8" s="1"/>
  <c r="U79" i="8"/>
  <c r="AN79" i="8" s="1"/>
  <c r="U80" i="8"/>
  <c r="AN80" i="8"/>
  <c r="S10" i="8"/>
  <c r="S11" i="8"/>
  <c r="AL11" i="8" s="1"/>
  <c r="S12" i="8"/>
  <c r="AL12" i="8" s="1"/>
  <c r="S13" i="8"/>
  <c r="AL13" i="8" s="1"/>
  <c r="S14" i="8"/>
  <c r="AL14" i="8" s="1"/>
  <c r="S19" i="8"/>
  <c r="AL19" i="8" s="1"/>
  <c r="S21" i="8"/>
  <c r="AL21" i="8" s="1"/>
  <c r="S26" i="8"/>
  <c r="S27" i="8"/>
  <c r="AL27" i="8"/>
  <c r="S28" i="8"/>
  <c r="AL28" i="8" s="1"/>
  <c r="S29" i="8"/>
  <c r="AL29" i="8" s="1"/>
  <c r="S30" i="8"/>
  <c r="AL30" i="8" s="1"/>
  <c r="S35" i="8"/>
  <c r="S37" i="8"/>
  <c r="AL37" i="8" s="1"/>
  <c r="S42" i="8"/>
  <c r="S43" i="8"/>
  <c r="AL43" i="8"/>
  <c r="S44" i="8"/>
  <c r="AL44" i="8" s="1"/>
  <c r="S45" i="8"/>
  <c r="AL45" i="8"/>
  <c r="S50" i="8"/>
  <c r="S51" i="8"/>
  <c r="AL51" i="8" s="1"/>
  <c r="S52" i="8"/>
  <c r="AL52" i="8" s="1"/>
  <c r="S57" i="8"/>
  <c r="AL57" i="8" s="1"/>
  <c r="S58" i="8"/>
  <c r="AL58" i="8" s="1"/>
  <c r="S59" i="8"/>
  <c r="AL59" i="8" s="1"/>
  <c r="S60" i="8"/>
  <c r="AL60" i="8"/>
  <c r="S65" i="8"/>
  <c r="S66" i="8"/>
  <c r="AL66" i="8" s="1"/>
  <c r="S67" i="8"/>
  <c r="AL67" i="8" s="1"/>
  <c r="S72" i="8"/>
  <c r="S75" i="8" s="1"/>
  <c r="S93" i="8" s="1"/>
  <c r="U18" i="7" s="1"/>
  <c r="AL72" i="8"/>
  <c r="S73" i="8"/>
  <c r="AL73" i="8" s="1"/>
  <c r="S74" i="8"/>
  <c r="AL74" i="8"/>
  <c r="S79" i="8"/>
  <c r="AL79" i="8" s="1"/>
  <c r="S80" i="8"/>
  <c r="AL80" i="8" s="1"/>
  <c r="S16" i="8"/>
  <c r="S23" i="8"/>
  <c r="S32" i="8"/>
  <c r="S39" i="8"/>
  <c r="S47" i="8"/>
  <c r="S54" i="8"/>
  <c r="S62" i="8"/>
  <c r="S69" i="8"/>
  <c r="S76" i="8"/>
  <c r="S82" i="8"/>
  <c r="I15" i="8"/>
  <c r="I85" i="8" s="1"/>
  <c r="I22" i="8"/>
  <c r="I86" i="8" s="1"/>
  <c r="I31" i="8"/>
  <c r="I87" i="8" s="1"/>
  <c r="I88" i="8"/>
  <c r="I46" i="8"/>
  <c r="I89" i="8"/>
  <c r="I53" i="8"/>
  <c r="I90" i="8"/>
  <c r="I61" i="8"/>
  <c r="I91" i="8" s="1"/>
  <c r="I68" i="8"/>
  <c r="I92" i="8" s="1"/>
  <c r="I75" i="8"/>
  <c r="I93" i="8" s="1"/>
  <c r="I81" i="8"/>
  <c r="I94" i="8" s="1"/>
  <c r="J15" i="8"/>
  <c r="J85" i="8"/>
  <c r="J22" i="8"/>
  <c r="J86" i="8"/>
  <c r="J31" i="8"/>
  <c r="J87" i="8"/>
  <c r="J46" i="8"/>
  <c r="J89" i="8" s="1"/>
  <c r="J53" i="8"/>
  <c r="J90" i="8" s="1"/>
  <c r="J61" i="8"/>
  <c r="J91" i="8" s="1"/>
  <c r="J68" i="8"/>
  <c r="J92" i="8" s="1"/>
  <c r="J75" i="8"/>
  <c r="J93" i="8" s="1"/>
  <c r="J81" i="8"/>
  <c r="J94" i="8" s="1"/>
  <c r="K15" i="8"/>
  <c r="K85" i="8" s="1"/>
  <c r="K22" i="8"/>
  <c r="K86" i="8" s="1"/>
  <c r="K31" i="8"/>
  <c r="K87" i="8" s="1"/>
  <c r="K88" i="8"/>
  <c r="K46" i="8"/>
  <c r="K89" i="8" s="1"/>
  <c r="K53" i="8"/>
  <c r="K90" i="8" s="1"/>
  <c r="K61" i="8"/>
  <c r="K91" i="8" s="1"/>
  <c r="K68" i="8"/>
  <c r="K92" i="8"/>
  <c r="K75" i="8"/>
  <c r="K93" i="8" s="1"/>
  <c r="K81" i="8"/>
  <c r="K94" i="8" s="1"/>
  <c r="L15" i="8"/>
  <c r="L85" i="8" s="1"/>
  <c r="L22" i="8"/>
  <c r="L86" i="8" s="1"/>
  <c r="L31" i="8"/>
  <c r="L87" i="8" s="1"/>
  <c r="L46" i="8"/>
  <c r="L89" i="8" s="1"/>
  <c r="L53" i="8"/>
  <c r="L90" i="8" s="1"/>
  <c r="L61" i="8"/>
  <c r="L91" i="8" s="1"/>
  <c r="L68" i="8"/>
  <c r="L92" i="8" s="1"/>
  <c r="L75" i="8"/>
  <c r="L93" i="8" s="1"/>
  <c r="L81" i="8"/>
  <c r="L94" i="8" s="1"/>
  <c r="M15" i="8"/>
  <c r="M85" i="8" s="1"/>
  <c r="M22" i="8"/>
  <c r="M86" i="8" s="1"/>
  <c r="M31" i="8"/>
  <c r="M87" i="8" s="1"/>
  <c r="M88" i="8"/>
  <c r="M46" i="8"/>
  <c r="M89" i="8" s="1"/>
  <c r="M53" i="8"/>
  <c r="M90" i="8"/>
  <c r="M61" i="8"/>
  <c r="M91" i="8" s="1"/>
  <c r="M68" i="8"/>
  <c r="M92" i="8" s="1"/>
  <c r="M75" i="8"/>
  <c r="M93" i="8" s="1"/>
  <c r="M81" i="8"/>
  <c r="M94" i="8" s="1"/>
  <c r="N15" i="8"/>
  <c r="N85" i="8" s="1"/>
  <c r="N22" i="8"/>
  <c r="N86" i="8"/>
  <c r="N31" i="8"/>
  <c r="N87" i="8" s="1"/>
  <c r="N88" i="8"/>
  <c r="N46" i="8"/>
  <c r="N89" i="8" s="1"/>
  <c r="N53" i="8"/>
  <c r="N90" i="8" s="1"/>
  <c r="N61" i="8"/>
  <c r="N91" i="8" s="1"/>
  <c r="N68" i="8"/>
  <c r="N92" i="8" s="1"/>
  <c r="N75" i="8"/>
  <c r="N93" i="8" s="1"/>
  <c r="N81" i="8"/>
  <c r="N94" i="8" s="1"/>
  <c r="O15" i="8"/>
  <c r="O85" i="8" s="1"/>
  <c r="O22" i="8"/>
  <c r="O86" i="8" s="1"/>
  <c r="O31" i="8"/>
  <c r="O87" i="8" s="1"/>
  <c r="O46" i="8"/>
  <c r="O89" i="8" s="1"/>
  <c r="O53" i="8"/>
  <c r="O90" i="8" s="1"/>
  <c r="O61" i="8"/>
  <c r="O91" i="8" s="1"/>
  <c r="O68" i="8"/>
  <c r="O92" i="8" s="1"/>
  <c r="O75" i="8"/>
  <c r="O93" i="8"/>
  <c r="O81" i="8"/>
  <c r="O94" i="8" s="1"/>
  <c r="H15" i="8"/>
  <c r="H85" i="8" s="1"/>
  <c r="H22" i="8"/>
  <c r="H86" i="8" s="1"/>
  <c r="H31" i="8"/>
  <c r="H87" i="8" s="1"/>
  <c r="H46" i="8"/>
  <c r="H89" i="8" s="1"/>
  <c r="H53" i="8"/>
  <c r="H90" i="8" s="1"/>
  <c r="H61" i="8"/>
  <c r="H91" i="8" s="1"/>
  <c r="H68" i="8"/>
  <c r="H92" i="8" s="1"/>
  <c r="H75" i="8"/>
  <c r="H93" i="8" s="1"/>
  <c r="H81" i="8"/>
  <c r="H94" i="8" s="1"/>
  <c r="AZ11" i="3"/>
  <c r="AZ13" i="3"/>
  <c r="AZ12" i="3"/>
  <c r="AZ14" i="3"/>
  <c r="AG19" i="3"/>
  <c r="AG27" i="3"/>
  <c r="AZ27" i="3" s="1"/>
  <c r="AG28" i="3"/>
  <c r="AZ28" i="3"/>
  <c r="AG29" i="3"/>
  <c r="AZ29" i="3" s="1"/>
  <c r="AG30" i="3"/>
  <c r="AZ30" i="3" s="1"/>
  <c r="AG31" i="3"/>
  <c r="AZ31" i="3" s="1"/>
  <c r="AG36" i="3"/>
  <c r="AG44" i="3"/>
  <c r="AZ44" i="3" s="1"/>
  <c r="AG52" i="3"/>
  <c r="AG53" i="3"/>
  <c r="AZ53" i="3" s="1"/>
  <c r="AG54" i="3"/>
  <c r="AZ54" i="3" s="1"/>
  <c r="AG59" i="3"/>
  <c r="AG60" i="3"/>
  <c r="AZ60" i="3" s="1"/>
  <c r="AG61" i="3"/>
  <c r="AZ61" i="3" s="1"/>
  <c r="AG62" i="3"/>
  <c r="AZ62" i="3"/>
  <c r="AG67" i="3"/>
  <c r="AG68" i="3"/>
  <c r="AZ68" i="3" s="1"/>
  <c r="AG69" i="3"/>
  <c r="AZ69" i="3" s="1"/>
  <c r="AG74" i="3"/>
  <c r="AZ74" i="3"/>
  <c r="AG81" i="3"/>
  <c r="AG82" i="3"/>
  <c r="AZ82" i="3" s="1"/>
  <c r="K5" i="3"/>
  <c r="V5" i="3" s="1"/>
  <c r="AG16" i="3"/>
  <c r="AG24" i="3"/>
  <c r="AG33" i="3"/>
  <c r="AG41" i="3"/>
  <c r="AG49" i="3"/>
  <c r="AG56" i="3"/>
  <c r="AG64" i="3"/>
  <c r="AG71" i="3"/>
  <c r="AG78" i="3"/>
  <c r="AG84" i="3"/>
  <c r="AX11" i="3"/>
  <c r="AX13" i="3"/>
  <c r="AX12" i="3"/>
  <c r="AX10" i="3"/>
  <c r="AE19" i="3"/>
  <c r="AE27" i="3"/>
  <c r="AE28" i="3"/>
  <c r="AX28" i="3" s="1"/>
  <c r="AE29" i="3"/>
  <c r="AX29" i="3" s="1"/>
  <c r="AE30" i="3"/>
  <c r="AX30" i="3" s="1"/>
  <c r="AE31" i="3"/>
  <c r="AX31" i="3" s="1"/>
  <c r="AE36" i="3"/>
  <c r="AE44" i="3"/>
  <c r="AE52" i="3"/>
  <c r="AX52" i="3" s="1"/>
  <c r="AE53" i="3"/>
  <c r="AE54" i="3"/>
  <c r="AX54" i="3" s="1"/>
  <c r="AE59" i="3"/>
  <c r="AX59" i="3" s="1"/>
  <c r="AE60" i="3"/>
  <c r="AE61" i="3"/>
  <c r="AX61" i="3" s="1"/>
  <c r="AE62" i="3"/>
  <c r="AX62" i="3" s="1"/>
  <c r="AE67" i="3"/>
  <c r="AX67" i="3" s="1"/>
  <c r="AE68" i="3"/>
  <c r="AX68" i="3" s="1"/>
  <c r="AE69" i="3"/>
  <c r="AX69" i="3"/>
  <c r="AE74" i="3"/>
  <c r="AE81" i="3"/>
  <c r="AX81" i="3" s="1"/>
  <c r="AE82" i="3"/>
  <c r="AX82" i="3" s="1"/>
  <c r="AE16" i="3"/>
  <c r="AE24" i="3"/>
  <c r="AE33" i="3"/>
  <c r="AE41" i="3"/>
  <c r="AE49" i="3"/>
  <c r="AE56" i="3"/>
  <c r="AE64" i="3"/>
  <c r="AE71" i="3"/>
  <c r="AE78" i="3"/>
  <c r="AE84" i="3"/>
  <c r="AV13" i="3"/>
  <c r="AV12" i="3"/>
  <c r="AV14" i="3"/>
  <c r="AV10" i="3"/>
  <c r="AC19" i="3"/>
  <c r="AV19" i="3" s="1"/>
  <c r="AC27" i="3"/>
  <c r="AV27" i="3"/>
  <c r="AC28" i="3"/>
  <c r="AV28" i="3"/>
  <c r="AC29" i="3"/>
  <c r="AV29" i="3"/>
  <c r="AC30" i="3"/>
  <c r="AV30" i="3" s="1"/>
  <c r="AC31" i="3"/>
  <c r="AV31" i="3"/>
  <c r="AC36" i="3"/>
  <c r="AC44" i="3"/>
  <c r="AV44" i="3" s="1"/>
  <c r="AC52" i="3"/>
  <c r="AV52" i="3" s="1"/>
  <c r="AC53" i="3"/>
  <c r="AV53" i="3" s="1"/>
  <c r="AC54" i="3"/>
  <c r="AC59" i="3"/>
  <c r="AV59" i="3" s="1"/>
  <c r="AC60" i="3"/>
  <c r="AV60" i="3" s="1"/>
  <c r="AC61" i="3"/>
  <c r="AV61" i="3" s="1"/>
  <c r="AC62" i="3"/>
  <c r="AV62" i="3" s="1"/>
  <c r="AC67" i="3"/>
  <c r="AC68" i="3"/>
  <c r="AV68" i="3" s="1"/>
  <c r="AC69" i="3"/>
  <c r="AV69" i="3" s="1"/>
  <c r="AC74" i="3"/>
  <c r="AV74" i="3" s="1"/>
  <c r="AC81" i="3"/>
  <c r="AV81" i="3" s="1"/>
  <c r="AC82" i="3"/>
  <c r="AV82" i="3" s="1"/>
  <c r="AC16" i="3"/>
  <c r="AC24" i="3"/>
  <c r="AC33" i="3"/>
  <c r="AC41" i="3"/>
  <c r="AC49" i="3"/>
  <c r="AC56" i="3"/>
  <c r="AC64" i="3"/>
  <c r="AC71" i="3"/>
  <c r="AC78" i="3"/>
  <c r="AC84" i="3"/>
  <c r="AT11" i="3"/>
  <c r="AT13" i="3"/>
  <c r="AT12" i="3"/>
  <c r="AT14" i="3"/>
  <c r="AA19" i="3"/>
  <c r="AA27" i="3"/>
  <c r="AT27" i="3" s="1"/>
  <c r="AA28" i="3"/>
  <c r="AT28" i="3" s="1"/>
  <c r="AA29" i="3"/>
  <c r="AT29" i="3" s="1"/>
  <c r="AA30" i="3"/>
  <c r="AT30" i="3" s="1"/>
  <c r="AA31" i="3"/>
  <c r="AT31" i="3" s="1"/>
  <c r="AT36" i="3"/>
  <c r="AA44" i="3"/>
  <c r="AT44" i="3"/>
  <c r="AA52" i="3"/>
  <c r="AT52" i="3"/>
  <c r="AT55" i="3" s="1"/>
  <c r="AB55" i="3" s="1"/>
  <c r="AT92" i="3" s="1"/>
  <c r="AA53" i="3"/>
  <c r="AT53" i="3" s="1"/>
  <c r="AA54" i="3"/>
  <c r="AT54" i="3" s="1"/>
  <c r="AA59" i="3"/>
  <c r="AT59" i="3" s="1"/>
  <c r="AA60" i="3"/>
  <c r="AT60" i="3" s="1"/>
  <c r="AA61" i="3"/>
  <c r="AT61" i="3" s="1"/>
  <c r="AA62" i="3"/>
  <c r="AT62" i="3" s="1"/>
  <c r="AA67" i="3"/>
  <c r="AT67" i="3" s="1"/>
  <c r="AA68" i="3"/>
  <c r="AT68" i="3" s="1"/>
  <c r="AA69" i="3"/>
  <c r="AT69" i="3" s="1"/>
  <c r="AA74" i="3"/>
  <c r="AT74" i="3" s="1"/>
  <c r="AA81" i="3"/>
  <c r="AT81" i="3" s="1"/>
  <c r="AA82" i="3"/>
  <c r="AA16" i="3"/>
  <c r="AA24" i="3"/>
  <c r="AA33" i="3"/>
  <c r="AA41" i="3"/>
  <c r="AA49" i="3"/>
  <c r="AA48" i="3"/>
  <c r="AA56" i="3"/>
  <c r="AA64" i="3"/>
  <c r="AA63" i="3"/>
  <c r="AA71" i="3"/>
  <c r="AA78" i="3"/>
  <c r="AA84" i="3"/>
  <c r="AR12" i="3"/>
  <c r="AR14" i="3"/>
  <c r="AR10" i="3"/>
  <c r="Y19" i="3"/>
  <c r="Y27" i="3"/>
  <c r="AR27" i="3"/>
  <c r="Y28" i="3"/>
  <c r="AR28" i="3" s="1"/>
  <c r="Y29" i="3"/>
  <c r="AR29" i="3" s="1"/>
  <c r="Y30" i="3"/>
  <c r="AR30" i="3" s="1"/>
  <c r="Y31" i="3"/>
  <c r="AR31" i="3" s="1"/>
  <c r="AR36" i="3"/>
  <c r="AR40" i="3" s="1"/>
  <c r="Z40" i="3" s="1"/>
  <c r="AR90" i="3" s="1"/>
  <c r="Y44" i="3"/>
  <c r="AR44" i="3" s="1"/>
  <c r="AR48" i="3" s="1"/>
  <c r="Z48" i="3" s="1"/>
  <c r="AR91" i="3" s="1"/>
  <c r="Y52" i="3"/>
  <c r="AR52" i="3" s="1"/>
  <c r="Y53" i="3"/>
  <c r="AR53" i="3"/>
  <c r="Y54" i="3"/>
  <c r="AR54" i="3" s="1"/>
  <c r="Y59" i="3"/>
  <c r="AR59" i="3" s="1"/>
  <c r="Y60" i="3"/>
  <c r="AR60" i="3" s="1"/>
  <c r="AR63" i="3" s="1"/>
  <c r="Z63" i="3" s="1"/>
  <c r="AR93" i="3" s="1"/>
  <c r="Y61" i="3"/>
  <c r="AR61" i="3" s="1"/>
  <c r="Y62" i="3"/>
  <c r="AR62" i="3" s="1"/>
  <c r="Y67" i="3"/>
  <c r="Y68" i="3"/>
  <c r="AR68" i="3" s="1"/>
  <c r="Y69" i="3"/>
  <c r="AR69" i="3" s="1"/>
  <c r="Y74" i="3"/>
  <c r="AR74" i="3" s="1"/>
  <c r="Y81" i="3"/>
  <c r="AR81" i="3" s="1"/>
  <c r="Y82" i="3"/>
  <c r="Y16" i="3"/>
  <c r="Y24" i="3"/>
  <c r="Y33" i="3"/>
  <c r="Y41" i="3"/>
  <c r="Y49" i="3"/>
  <c r="Y56" i="3"/>
  <c r="Y64" i="3"/>
  <c r="Y71" i="3"/>
  <c r="Y78" i="3"/>
  <c r="Y84" i="3"/>
  <c r="AP11" i="3"/>
  <c r="AP13" i="3"/>
  <c r="AP12" i="3"/>
  <c r="AP15" i="3" s="1"/>
  <c r="X15" i="3" s="1"/>
  <c r="AP87" i="3" s="1"/>
  <c r="AP14" i="3"/>
  <c r="AP10" i="3"/>
  <c r="W19" i="3"/>
  <c r="AP19" i="3" s="1"/>
  <c r="AP23" i="3" s="1"/>
  <c r="X23" i="3" s="1"/>
  <c r="AP88" i="3" s="1"/>
  <c r="W27" i="3"/>
  <c r="AP27" i="3"/>
  <c r="W28" i="3"/>
  <c r="AP28" i="3" s="1"/>
  <c r="W29" i="3"/>
  <c r="AP29" i="3" s="1"/>
  <c r="W30" i="3"/>
  <c r="AP30" i="3" s="1"/>
  <c r="W31" i="3"/>
  <c r="AP31" i="3" s="1"/>
  <c r="AP36" i="3"/>
  <c r="W44" i="3"/>
  <c r="AP44" i="3" s="1"/>
  <c r="W52" i="3"/>
  <c r="W53" i="3"/>
  <c r="AP53" i="3" s="1"/>
  <c r="W54" i="3"/>
  <c r="AP54" i="3" s="1"/>
  <c r="AP60" i="3"/>
  <c r="AP61" i="3"/>
  <c r="W67" i="3"/>
  <c r="W68" i="3"/>
  <c r="AP68" i="3" s="1"/>
  <c r="W69" i="3"/>
  <c r="AP69" i="3" s="1"/>
  <c r="W74" i="3"/>
  <c r="AP74" i="3"/>
  <c r="W81" i="3"/>
  <c r="AP81" i="3" s="1"/>
  <c r="W82" i="3"/>
  <c r="AP82" i="3" s="1"/>
  <c r="W16" i="3"/>
  <c r="W24" i="3"/>
  <c r="W33" i="3"/>
  <c r="W41" i="3"/>
  <c r="W49" i="3"/>
  <c r="W48" i="3"/>
  <c r="W56" i="3"/>
  <c r="W64" i="3"/>
  <c r="W71" i="3"/>
  <c r="W78" i="3"/>
  <c r="W84" i="3"/>
  <c r="AN11" i="3"/>
  <c r="AN12" i="3"/>
  <c r="AN10" i="3"/>
  <c r="U19" i="3"/>
  <c r="AN19" i="3"/>
  <c r="AN23" i="3" s="1"/>
  <c r="V23" i="3" s="1"/>
  <c r="AN88" i="3" s="1"/>
  <c r="U27" i="3"/>
  <c r="U28" i="3"/>
  <c r="AN28" i="3" s="1"/>
  <c r="U29" i="3"/>
  <c r="AN29" i="3"/>
  <c r="U30" i="3"/>
  <c r="AN30" i="3" s="1"/>
  <c r="U31" i="3"/>
  <c r="AN31" i="3" s="1"/>
  <c r="U52" i="3"/>
  <c r="AN52" i="3" s="1"/>
  <c r="U53" i="3"/>
  <c r="AN53" i="3"/>
  <c r="U54" i="3"/>
  <c r="AN54" i="3" s="1"/>
  <c r="U59" i="3"/>
  <c r="U60" i="3"/>
  <c r="AN60" i="3" s="1"/>
  <c r="U61" i="3"/>
  <c r="AN61" i="3" s="1"/>
  <c r="U62" i="3"/>
  <c r="AN62" i="3" s="1"/>
  <c r="U67" i="3"/>
  <c r="U68" i="3"/>
  <c r="AN68" i="3"/>
  <c r="U69" i="3"/>
  <c r="AN69" i="3" s="1"/>
  <c r="U74" i="3"/>
  <c r="U81" i="3"/>
  <c r="AN81" i="3"/>
  <c r="U82" i="3"/>
  <c r="AN82" i="3" s="1"/>
  <c r="U16" i="3"/>
  <c r="U23" i="3"/>
  <c r="U24" i="3"/>
  <c r="U88" i="3" s="1"/>
  <c r="U33" i="3"/>
  <c r="U41" i="3"/>
  <c r="U49" i="3"/>
  <c r="U56" i="3"/>
  <c r="U64" i="3"/>
  <c r="U71" i="3"/>
  <c r="U78" i="3"/>
  <c r="U84" i="3"/>
  <c r="AL11" i="3"/>
  <c r="AL12" i="3"/>
  <c r="AL14" i="3"/>
  <c r="AL10" i="3"/>
  <c r="AL19" i="3"/>
  <c r="AL27" i="3"/>
  <c r="AL28" i="3"/>
  <c r="AL29" i="3"/>
  <c r="AL31" i="3"/>
  <c r="AL36" i="3"/>
  <c r="AL44" i="3"/>
  <c r="AL52" i="3"/>
  <c r="AL54" i="3"/>
  <c r="AL59" i="3"/>
  <c r="AL60" i="3"/>
  <c r="AL61" i="3"/>
  <c r="S67" i="3"/>
  <c r="AL67" i="3" s="1"/>
  <c r="S68" i="3"/>
  <c r="AL68" i="3" s="1"/>
  <c r="S69" i="3"/>
  <c r="AL69" i="3"/>
  <c r="S74" i="3"/>
  <c r="AL74" i="3" s="1"/>
  <c r="S81" i="3"/>
  <c r="AL81" i="3"/>
  <c r="S82" i="3"/>
  <c r="AL82" i="3" s="1"/>
  <c r="S16" i="3"/>
  <c r="S24" i="3"/>
  <c r="S33" i="3"/>
  <c r="S41" i="3"/>
  <c r="S49" i="3"/>
  <c r="S56" i="3"/>
  <c r="S64" i="3"/>
  <c r="S71" i="3"/>
  <c r="S78" i="3"/>
  <c r="S84" i="3"/>
  <c r="I15" i="3"/>
  <c r="I87" i="3"/>
  <c r="I23" i="3"/>
  <c r="I88" i="3" s="1"/>
  <c r="I32" i="3"/>
  <c r="I89" i="3" s="1"/>
  <c r="I40" i="3"/>
  <c r="I90" i="3" s="1"/>
  <c r="I48" i="3"/>
  <c r="I91" i="3" s="1"/>
  <c r="I55" i="3"/>
  <c r="I92" i="3" s="1"/>
  <c r="I63" i="3"/>
  <c r="I93" i="3" s="1"/>
  <c r="I70" i="3"/>
  <c r="I94" i="3" s="1"/>
  <c r="I77" i="3"/>
  <c r="I95" i="3" s="1"/>
  <c r="I83" i="3"/>
  <c r="I96" i="3" s="1"/>
  <c r="J15" i="3"/>
  <c r="J87" i="3" s="1"/>
  <c r="J23" i="3"/>
  <c r="J88" i="3" s="1"/>
  <c r="J32" i="3"/>
  <c r="J89" i="3" s="1"/>
  <c r="J40" i="3"/>
  <c r="J90" i="3" s="1"/>
  <c r="J48" i="3"/>
  <c r="J91" i="3" s="1"/>
  <c r="J55" i="3"/>
  <c r="J92" i="3" s="1"/>
  <c r="J63" i="3"/>
  <c r="J93" i="3" s="1"/>
  <c r="J70" i="3"/>
  <c r="J94" i="3" s="1"/>
  <c r="J77" i="3"/>
  <c r="J95" i="3" s="1"/>
  <c r="J83" i="3"/>
  <c r="J96" i="3" s="1"/>
  <c r="K15" i="3"/>
  <c r="K87" i="3" s="1"/>
  <c r="K23" i="3"/>
  <c r="K88" i="3" s="1"/>
  <c r="K32" i="3"/>
  <c r="K89" i="3" s="1"/>
  <c r="K40" i="3"/>
  <c r="K90" i="3" s="1"/>
  <c r="K48" i="3"/>
  <c r="K91" i="3" s="1"/>
  <c r="K55" i="3"/>
  <c r="K92" i="3" s="1"/>
  <c r="K63" i="3"/>
  <c r="K93" i="3" s="1"/>
  <c r="K70" i="3"/>
  <c r="K94" i="3" s="1"/>
  <c r="K77" i="3"/>
  <c r="K95" i="3" s="1"/>
  <c r="K83" i="3"/>
  <c r="K96" i="3" s="1"/>
  <c r="L15" i="3"/>
  <c r="L87" i="3" s="1"/>
  <c r="L23" i="3"/>
  <c r="L88" i="3" s="1"/>
  <c r="L32" i="3"/>
  <c r="L89" i="3" s="1"/>
  <c r="L40" i="3"/>
  <c r="L90" i="3" s="1"/>
  <c r="L48" i="3"/>
  <c r="L91" i="3" s="1"/>
  <c r="L55" i="3"/>
  <c r="L92" i="3" s="1"/>
  <c r="L63" i="3"/>
  <c r="L93" i="3" s="1"/>
  <c r="L70" i="3"/>
  <c r="L94" i="3" s="1"/>
  <c r="L77" i="3"/>
  <c r="L95" i="3" s="1"/>
  <c r="L83" i="3"/>
  <c r="L96" i="3" s="1"/>
  <c r="M15" i="3"/>
  <c r="M87" i="3" s="1"/>
  <c r="M23" i="3"/>
  <c r="M88" i="3" s="1"/>
  <c r="M32" i="3"/>
  <c r="M89" i="3" s="1"/>
  <c r="M40" i="3"/>
  <c r="M90" i="3" s="1"/>
  <c r="M48" i="3"/>
  <c r="M91" i="3" s="1"/>
  <c r="M55" i="3"/>
  <c r="M92" i="3" s="1"/>
  <c r="M63" i="3"/>
  <c r="M93" i="3" s="1"/>
  <c r="M70" i="3"/>
  <c r="M94" i="3" s="1"/>
  <c r="M77" i="3"/>
  <c r="M95" i="3" s="1"/>
  <c r="M83" i="3"/>
  <c r="M96" i="3" s="1"/>
  <c r="N15" i="3"/>
  <c r="N87" i="3" s="1"/>
  <c r="N23" i="3"/>
  <c r="N88" i="3" s="1"/>
  <c r="N32" i="3"/>
  <c r="N89" i="3" s="1"/>
  <c r="N40" i="3"/>
  <c r="N90" i="3" s="1"/>
  <c r="N48" i="3"/>
  <c r="N91" i="3" s="1"/>
  <c r="N55" i="3"/>
  <c r="N92" i="3" s="1"/>
  <c r="N63" i="3"/>
  <c r="N93" i="3" s="1"/>
  <c r="N70" i="3"/>
  <c r="N94" i="3" s="1"/>
  <c r="N77" i="3"/>
  <c r="N95" i="3" s="1"/>
  <c r="N83" i="3"/>
  <c r="N96" i="3"/>
  <c r="O15" i="3"/>
  <c r="O87" i="3" s="1"/>
  <c r="O23" i="3"/>
  <c r="O88" i="3" s="1"/>
  <c r="O32" i="3"/>
  <c r="O89" i="3" s="1"/>
  <c r="O40" i="3"/>
  <c r="O90" i="3" s="1"/>
  <c r="O48" i="3"/>
  <c r="O91" i="3" s="1"/>
  <c r="O55" i="3"/>
  <c r="O92" i="3" s="1"/>
  <c r="O63" i="3"/>
  <c r="O93" i="3"/>
  <c r="O70" i="3"/>
  <c r="O94" i="3" s="1"/>
  <c r="O77" i="3"/>
  <c r="O95" i="3" s="1"/>
  <c r="O83" i="3"/>
  <c r="O96" i="3" s="1"/>
  <c r="H15" i="3"/>
  <c r="H87" i="3" s="1"/>
  <c r="H23" i="3"/>
  <c r="H88" i="3" s="1"/>
  <c r="H32" i="3"/>
  <c r="H89" i="3" s="1"/>
  <c r="H40" i="3"/>
  <c r="H90" i="3"/>
  <c r="H48" i="3"/>
  <c r="H91" i="3" s="1"/>
  <c r="H55" i="3"/>
  <c r="H92" i="3" s="1"/>
  <c r="H63" i="3"/>
  <c r="H93" i="3" s="1"/>
  <c r="H70" i="3"/>
  <c r="H94" i="3" s="1"/>
  <c r="H77" i="3"/>
  <c r="H95" i="3" s="1"/>
  <c r="H83" i="3"/>
  <c r="H96" i="3" s="1"/>
  <c r="B69" i="9"/>
  <c r="B70" i="9"/>
  <c r="B62" i="9"/>
  <c r="B63" i="9" s="1"/>
  <c r="B64" i="9" s="1"/>
  <c r="AO5" i="7"/>
  <c r="AO4" i="7"/>
  <c r="AW3" i="7"/>
  <c r="AO3" i="7"/>
  <c r="AW2" i="7"/>
  <c r="AO2" i="7"/>
  <c r="X5" i="7"/>
  <c r="X4" i="7"/>
  <c r="AF3" i="7"/>
  <c r="X3" i="7"/>
  <c r="AF2" i="7"/>
  <c r="X2" i="7"/>
  <c r="O3" i="7"/>
  <c r="O2" i="7"/>
  <c r="G5" i="7"/>
  <c r="G4" i="7"/>
  <c r="G3" i="7"/>
  <c r="G2" i="7"/>
  <c r="AZ79" i="9"/>
  <c r="AX79" i="9"/>
  <c r="AV79" i="9"/>
  <c r="AT79" i="9"/>
  <c r="AR79" i="9"/>
  <c r="AP79" i="9"/>
  <c r="AN79" i="9"/>
  <c r="AL79" i="9"/>
  <c r="AZ72" i="9"/>
  <c r="AX72" i="9"/>
  <c r="AV72" i="9"/>
  <c r="AT72" i="9"/>
  <c r="AR72" i="9"/>
  <c r="AP72" i="9"/>
  <c r="AN72" i="9"/>
  <c r="AL72" i="9"/>
  <c r="AZ66" i="9"/>
  <c r="AX66" i="9"/>
  <c r="AV66" i="9"/>
  <c r="AT66" i="9"/>
  <c r="AR66" i="9"/>
  <c r="AP66" i="9"/>
  <c r="AN66" i="9"/>
  <c r="AL66" i="9"/>
  <c r="AZ59" i="9"/>
  <c r="AX59" i="9"/>
  <c r="AV59" i="9"/>
  <c r="AT59" i="9"/>
  <c r="AR59" i="9"/>
  <c r="AP59" i="9"/>
  <c r="AN59" i="9"/>
  <c r="AL59" i="9"/>
  <c r="AZ51" i="9"/>
  <c r="AX51" i="9"/>
  <c r="AV51" i="9"/>
  <c r="AT51" i="9"/>
  <c r="AR51" i="9"/>
  <c r="AP51" i="9"/>
  <c r="AN51" i="9"/>
  <c r="AL51" i="9"/>
  <c r="AZ45" i="9"/>
  <c r="AX45" i="9"/>
  <c r="AV45" i="9"/>
  <c r="AT45" i="9"/>
  <c r="AR45" i="9"/>
  <c r="AP45" i="9"/>
  <c r="AN45" i="9"/>
  <c r="AL45" i="9"/>
  <c r="AZ38" i="9"/>
  <c r="AX38" i="9"/>
  <c r="AV38" i="9"/>
  <c r="AT38" i="9"/>
  <c r="AR38" i="9"/>
  <c r="AP38" i="9"/>
  <c r="AN38" i="9"/>
  <c r="AL38" i="9"/>
  <c r="AZ31" i="9"/>
  <c r="AX31" i="9"/>
  <c r="AV31" i="9"/>
  <c r="AT31" i="9"/>
  <c r="AR31" i="9"/>
  <c r="AP31" i="9"/>
  <c r="AN31" i="9"/>
  <c r="AL31" i="9"/>
  <c r="AZ24" i="9"/>
  <c r="AX24" i="9"/>
  <c r="AV24" i="9"/>
  <c r="AT24" i="9"/>
  <c r="AR24" i="9"/>
  <c r="AP24" i="9"/>
  <c r="AN24" i="9"/>
  <c r="AL24" i="9"/>
  <c r="AZ16" i="9"/>
  <c r="AX16" i="9"/>
  <c r="AV16" i="9"/>
  <c r="AT16" i="9"/>
  <c r="AR16" i="9"/>
  <c r="AP16" i="9"/>
  <c r="AN16" i="9"/>
  <c r="AL16" i="9"/>
  <c r="AZ82" i="8"/>
  <c r="AX82" i="8"/>
  <c r="AV82" i="8"/>
  <c r="AT82" i="8"/>
  <c r="AR82" i="8"/>
  <c r="AP82" i="8"/>
  <c r="AN82" i="8"/>
  <c r="AL82" i="8"/>
  <c r="AZ76" i="8"/>
  <c r="AX76" i="8"/>
  <c r="AV76" i="8"/>
  <c r="AT76" i="8"/>
  <c r="AR76" i="8"/>
  <c r="AP76" i="8"/>
  <c r="AN76" i="8"/>
  <c r="AL76" i="8"/>
  <c r="AZ69" i="8"/>
  <c r="AX69" i="8"/>
  <c r="AV69" i="8"/>
  <c r="AT69" i="8"/>
  <c r="AR69" i="8"/>
  <c r="AP69" i="8"/>
  <c r="AN69" i="8"/>
  <c r="AL69" i="8"/>
  <c r="AZ62" i="8"/>
  <c r="AX62" i="8"/>
  <c r="AV62" i="8"/>
  <c r="AT62" i="8"/>
  <c r="AR62" i="8"/>
  <c r="AP62" i="8"/>
  <c r="AN62" i="8"/>
  <c r="AL62" i="8"/>
  <c r="AZ54" i="8"/>
  <c r="AX54" i="8"/>
  <c r="AV54" i="8"/>
  <c r="AT54" i="8"/>
  <c r="AR54" i="8"/>
  <c r="AP54" i="8"/>
  <c r="AN54" i="8"/>
  <c r="AL54" i="8"/>
  <c r="AZ47" i="8"/>
  <c r="AX47" i="8"/>
  <c r="AV47" i="8"/>
  <c r="AT47" i="8"/>
  <c r="AR47" i="8"/>
  <c r="AP47" i="8"/>
  <c r="AN47" i="8"/>
  <c r="AL47" i="8"/>
  <c r="AZ39" i="8"/>
  <c r="AX39" i="8"/>
  <c r="AV39" i="8"/>
  <c r="AT39" i="8"/>
  <c r="AR39" i="8"/>
  <c r="AP39" i="8"/>
  <c r="AN39" i="8"/>
  <c r="AL39" i="8"/>
  <c r="AZ32" i="8"/>
  <c r="AX32" i="8"/>
  <c r="AV32" i="8"/>
  <c r="AT32" i="8"/>
  <c r="AR32" i="8"/>
  <c r="AP32" i="8"/>
  <c r="AN32" i="8"/>
  <c r="AL32" i="8"/>
  <c r="AZ23" i="8"/>
  <c r="AX23" i="8"/>
  <c r="AV23" i="8"/>
  <c r="AT23" i="8"/>
  <c r="AR23" i="8"/>
  <c r="AP23" i="8"/>
  <c r="AN23" i="8"/>
  <c r="AL23" i="8"/>
  <c r="AZ16" i="8"/>
  <c r="AX16" i="8"/>
  <c r="AV16" i="8"/>
  <c r="AT16" i="8"/>
  <c r="AR16" i="8"/>
  <c r="AP16" i="8"/>
  <c r="AN16" i="8"/>
  <c r="AL16" i="8"/>
  <c r="AL84" i="3"/>
  <c r="AZ84" i="3"/>
  <c r="AX84" i="3"/>
  <c r="AV84" i="3"/>
  <c r="AT84" i="3"/>
  <c r="AR84" i="3"/>
  <c r="AP84" i="3"/>
  <c r="AN84" i="3"/>
  <c r="AZ78" i="3"/>
  <c r="AX78" i="3"/>
  <c r="AV78" i="3"/>
  <c r="AT78" i="3"/>
  <c r="AR78" i="3"/>
  <c r="AP78" i="3"/>
  <c r="AN78" i="3"/>
  <c r="AZ71" i="3"/>
  <c r="AX71" i="3"/>
  <c r="AV71" i="3"/>
  <c r="AT71" i="3"/>
  <c r="AR71" i="3"/>
  <c r="AP71" i="3"/>
  <c r="AN71" i="3"/>
  <c r="AZ64" i="3"/>
  <c r="AX64" i="3"/>
  <c r="AV64" i="3"/>
  <c r="AT64" i="3"/>
  <c r="AR64" i="3"/>
  <c r="AP64" i="3"/>
  <c r="AN64" i="3"/>
  <c r="AZ56" i="3"/>
  <c r="AX56" i="3"/>
  <c r="AV56" i="3"/>
  <c r="AT56" i="3"/>
  <c r="AR56" i="3"/>
  <c r="AP56" i="3"/>
  <c r="AN56" i="3"/>
  <c r="AZ49" i="3"/>
  <c r="AX49" i="3"/>
  <c r="AV49" i="3"/>
  <c r="AT49" i="3"/>
  <c r="AR49" i="3"/>
  <c r="AP49" i="3"/>
  <c r="AN49" i="3"/>
  <c r="AZ41" i="3"/>
  <c r="AX41" i="3"/>
  <c r="AV41" i="3"/>
  <c r="AT41" i="3"/>
  <c r="AR41" i="3"/>
  <c r="AP41" i="3"/>
  <c r="AN41" i="3"/>
  <c r="AZ33" i="3"/>
  <c r="AX33" i="3"/>
  <c r="AV33" i="3"/>
  <c r="AT33" i="3"/>
  <c r="AR33" i="3"/>
  <c r="AP33" i="3"/>
  <c r="AN33" i="3"/>
  <c r="AZ24" i="3"/>
  <c r="AX24" i="3"/>
  <c r="AV24" i="3"/>
  <c r="AT24" i="3"/>
  <c r="AR24" i="3"/>
  <c r="AP24" i="3"/>
  <c r="AN24" i="3"/>
  <c r="AZ16" i="3"/>
  <c r="AX16" i="3"/>
  <c r="AV16" i="3"/>
  <c r="AT16" i="3"/>
  <c r="AR16" i="3"/>
  <c r="AP16" i="3"/>
  <c r="AN16" i="3"/>
  <c r="AL78" i="3"/>
  <c r="AL71" i="3"/>
  <c r="AL64" i="3"/>
  <c r="AL56" i="3"/>
  <c r="AL49" i="3"/>
  <c r="AL41" i="3"/>
  <c r="AL33" i="3"/>
  <c r="AL24" i="3"/>
  <c r="AL16" i="3"/>
  <c r="D24" i="7"/>
  <c r="AL24" i="7" s="1"/>
  <c r="K4" i="9"/>
  <c r="K4" i="8"/>
  <c r="P4" i="8" s="1"/>
  <c r="V5" i="9"/>
  <c r="AD3" i="9"/>
  <c r="K3" i="9"/>
  <c r="V3" i="9" s="1"/>
  <c r="AD2" i="9"/>
  <c r="K2" i="9"/>
  <c r="C2" i="9"/>
  <c r="V5" i="8"/>
  <c r="V4" i="8"/>
  <c r="AD3" i="8"/>
  <c r="K3" i="8"/>
  <c r="V3" i="8" s="1"/>
  <c r="AD2" i="8"/>
  <c r="K2" i="8"/>
  <c r="V2" i="8" s="1"/>
  <c r="C2" i="8"/>
  <c r="K2" i="3"/>
  <c r="P2" i="3" s="1"/>
  <c r="C2" i="7"/>
  <c r="K4" i="3"/>
  <c r="V4" i="3" s="1"/>
  <c r="AD3" i="3"/>
  <c r="AD2" i="3"/>
  <c r="K3" i="3"/>
  <c r="V3" i="3" s="1"/>
  <c r="B12" i="12"/>
  <c r="B2" i="12"/>
  <c r="D6" i="12"/>
  <c r="AG16" i="9"/>
  <c r="AG24" i="9"/>
  <c r="AG31" i="9"/>
  <c r="AG38" i="9"/>
  <c r="AG45" i="9"/>
  <c r="AG51" i="9"/>
  <c r="AG59" i="9"/>
  <c r="AG66" i="9"/>
  <c r="AE16" i="9"/>
  <c r="AE24" i="9"/>
  <c r="AE31" i="9"/>
  <c r="AE38" i="9"/>
  <c r="AE45" i="9"/>
  <c r="AE51" i="9"/>
  <c r="AE59" i="9"/>
  <c r="AE66" i="9"/>
  <c r="AE72" i="9"/>
  <c r="AE79" i="9"/>
  <c r="AC16" i="9"/>
  <c r="AC24" i="9"/>
  <c r="AC31" i="9"/>
  <c r="AC38" i="9"/>
  <c r="AC45" i="9"/>
  <c r="AC51" i="9"/>
  <c r="AC59" i="9"/>
  <c r="AC66" i="9"/>
  <c r="AC72" i="9"/>
  <c r="AC79" i="9"/>
  <c r="AA16" i="9"/>
  <c r="AA24" i="9"/>
  <c r="AA31" i="9"/>
  <c r="AA38" i="9"/>
  <c r="AA45" i="9"/>
  <c r="AA51" i="9"/>
  <c r="AA59" i="9"/>
  <c r="AA66" i="9"/>
  <c r="AA72" i="9"/>
  <c r="AA79" i="9"/>
  <c r="Y16" i="9"/>
  <c r="Y24" i="9"/>
  <c r="Y31" i="9"/>
  <c r="Y38" i="9"/>
  <c r="Y45" i="9"/>
  <c r="Y51" i="9"/>
  <c r="Y59" i="9"/>
  <c r="Y66" i="9"/>
  <c r="Y72" i="9"/>
  <c r="Y79" i="9"/>
  <c r="W16" i="9"/>
  <c r="W24" i="9"/>
  <c r="W31" i="9"/>
  <c r="W38" i="9"/>
  <c r="W45" i="9"/>
  <c r="W51" i="9"/>
  <c r="W59" i="9"/>
  <c r="W66" i="9"/>
  <c r="W72" i="9"/>
  <c r="W79" i="9"/>
  <c r="U16" i="9"/>
  <c r="U24" i="9"/>
  <c r="U31" i="9"/>
  <c r="U38" i="9"/>
  <c r="U45" i="9"/>
  <c r="U51" i="9"/>
  <c r="U59" i="9"/>
  <c r="U66" i="9"/>
  <c r="U72" i="9"/>
  <c r="U79" i="9"/>
  <c r="S16" i="9"/>
  <c r="S24" i="9"/>
  <c r="S31" i="9"/>
  <c r="S38" i="9"/>
  <c r="S45" i="9"/>
  <c r="S51" i="9"/>
  <c r="S59" i="9"/>
  <c r="S66" i="9"/>
  <c r="AG16" i="8"/>
  <c r="AG23" i="8"/>
  <c r="AG32" i="8"/>
  <c r="AG39" i="8"/>
  <c r="AG47" i="8"/>
  <c r="AG54" i="8"/>
  <c r="AG62" i="8"/>
  <c r="AG69" i="8"/>
  <c r="AG76" i="8"/>
  <c r="AG82" i="8"/>
  <c r="AE16" i="8"/>
  <c r="AE23" i="8"/>
  <c r="AE32" i="8"/>
  <c r="AE39" i="8"/>
  <c r="AE47" i="8"/>
  <c r="AE54" i="8"/>
  <c r="AE62" i="8"/>
  <c r="AE69" i="8"/>
  <c r="AE76" i="8"/>
  <c r="AE82" i="8"/>
  <c r="AC16" i="8"/>
  <c r="AC23" i="8"/>
  <c r="AC32" i="8"/>
  <c r="AC39" i="8"/>
  <c r="AC47" i="8"/>
  <c r="AC54" i="8"/>
  <c r="AC62" i="8"/>
  <c r="AC69" i="8"/>
  <c r="AC76" i="8"/>
  <c r="AC82" i="8"/>
  <c r="AA16" i="8"/>
  <c r="AA23" i="8"/>
  <c r="AA32" i="8"/>
  <c r="AA39" i="8"/>
  <c r="AA47" i="8"/>
  <c r="AA54" i="8"/>
  <c r="AA62" i="8"/>
  <c r="AA69" i="8"/>
  <c r="AA76" i="8"/>
  <c r="AA82" i="8"/>
  <c r="Y16" i="8"/>
  <c r="Y23" i="8"/>
  <c r="Y32" i="8"/>
  <c r="Y39" i="8"/>
  <c r="Y47" i="8"/>
  <c r="Y54" i="8"/>
  <c r="Y62" i="8"/>
  <c r="Y69" i="8"/>
  <c r="Y76" i="8"/>
  <c r="Y82" i="8"/>
  <c r="W16" i="8"/>
  <c r="W23" i="8"/>
  <c r="W32" i="8"/>
  <c r="W39" i="8"/>
  <c r="W47" i="8"/>
  <c r="W54" i="8"/>
  <c r="W62" i="8"/>
  <c r="W69" i="8"/>
  <c r="W76" i="8"/>
  <c r="W82" i="8"/>
  <c r="U16" i="8"/>
  <c r="U23" i="8"/>
  <c r="U32" i="8"/>
  <c r="U39" i="8"/>
  <c r="U47" i="8"/>
  <c r="U54" i="8"/>
  <c r="U62" i="8"/>
  <c r="U69" i="8"/>
  <c r="U76" i="8"/>
  <c r="U82" i="8"/>
  <c r="AX15" i="7"/>
  <c r="AL17" i="7"/>
  <c r="W13" i="7"/>
  <c r="AE16" i="7"/>
  <c r="AC17" i="7"/>
  <c r="AE18" i="7"/>
  <c r="C2" i="3"/>
  <c r="V2" i="3"/>
  <c r="B75" i="9"/>
  <c r="B76" i="9" s="1"/>
  <c r="B77" i="9" s="1"/>
  <c r="AI79" i="9"/>
  <c r="AI72" i="9"/>
  <c r="AI66" i="9"/>
  <c r="AI59" i="9"/>
  <c r="AI51" i="9"/>
  <c r="AI45" i="9"/>
  <c r="AI38" i="9"/>
  <c r="AI31" i="9"/>
  <c r="AI24" i="9"/>
  <c r="AI82" i="8"/>
  <c r="AI76" i="8"/>
  <c r="AI69" i="8"/>
  <c r="AI62" i="8"/>
  <c r="AI54" i="8"/>
  <c r="AI47" i="8"/>
  <c r="AI39" i="8"/>
  <c r="AI32" i="8"/>
  <c r="AI23" i="8"/>
  <c r="AI84" i="3"/>
  <c r="AI78" i="3"/>
  <c r="AI71" i="3"/>
  <c r="AI64" i="3"/>
  <c r="AI56" i="3"/>
  <c r="AI49" i="3"/>
  <c r="AI41" i="3"/>
  <c r="AI33" i="3"/>
  <c r="AI24" i="3"/>
  <c r="P79" i="9"/>
  <c r="P72" i="9"/>
  <c r="P66" i="9"/>
  <c r="P59" i="9"/>
  <c r="P51" i="9"/>
  <c r="P45" i="9"/>
  <c r="P38" i="9"/>
  <c r="P31" i="9"/>
  <c r="P24" i="9"/>
  <c r="P82" i="8"/>
  <c r="P76" i="8"/>
  <c r="P69" i="8"/>
  <c r="P62" i="8"/>
  <c r="P54" i="8"/>
  <c r="P47" i="8"/>
  <c r="P39" i="8"/>
  <c r="P32" i="8"/>
  <c r="P23" i="8"/>
  <c r="P84" i="3"/>
  <c r="P78" i="3"/>
  <c r="P71" i="3"/>
  <c r="P64" i="3"/>
  <c r="P56" i="3"/>
  <c r="P49" i="3"/>
  <c r="P41" i="3"/>
  <c r="P33" i="3"/>
  <c r="P24" i="3"/>
  <c r="F95" i="9"/>
  <c r="F98" i="8"/>
  <c r="C78" i="8"/>
  <c r="C71" i="8"/>
  <c r="C64" i="8"/>
  <c r="C56" i="8"/>
  <c r="C49" i="8"/>
  <c r="C41" i="8"/>
  <c r="C34" i="8"/>
  <c r="C25" i="8"/>
  <c r="C18" i="8"/>
  <c r="C74" i="9"/>
  <c r="C68" i="9"/>
  <c r="C61" i="9"/>
  <c r="C53" i="9"/>
  <c r="C47" i="9"/>
  <c r="C40" i="9"/>
  <c r="C33" i="9"/>
  <c r="C26" i="9"/>
  <c r="C18" i="9"/>
  <c r="C9" i="9"/>
  <c r="C9" i="8"/>
  <c r="F100" i="3"/>
  <c r="C80" i="3"/>
  <c r="C73" i="3"/>
  <c r="C66" i="3"/>
  <c r="C58" i="3"/>
  <c r="C51" i="3"/>
  <c r="C35" i="3"/>
  <c r="C26" i="3"/>
  <c r="C18" i="3"/>
  <c r="C9" i="3"/>
  <c r="C96" i="9"/>
  <c r="G83" i="9"/>
  <c r="G84" i="9" s="1"/>
  <c r="G85" i="9" s="1"/>
  <c r="G86" i="9" s="1"/>
  <c r="G87" i="9" s="1"/>
  <c r="G88" i="9" s="1"/>
  <c r="G89" i="9" s="1"/>
  <c r="G90" i="9" s="1"/>
  <c r="G91" i="9" s="1"/>
  <c r="C99" i="8"/>
  <c r="G86" i="8"/>
  <c r="G87" i="8" s="1"/>
  <c r="G88" i="8" s="1"/>
  <c r="G89" i="8" s="1"/>
  <c r="G90" i="8" s="1"/>
  <c r="G91" i="8" s="1"/>
  <c r="G92" i="8" s="1"/>
  <c r="G93" i="8" s="1"/>
  <c r="G94" i="8" s="1"/>
  <c r="B26" i="7"/>
  <c r="C101" i="3"/>
  <c r="G88" i="3"/>
  <c r="G89" i="3" s="1"/>
  <c r="G90" i="3" s="1"/>
  <c r="G91" i="3" s="1"/>
  <c r="G92" i="3" s="1"/>
  <c r="G93" i="3" s="1"/>
  <c r="G94" i="3" s="1"/>
  <c r="G95" i="3" s="1"/>
  <c r="G96" i="3" s="1"/>
  <c r="AZ15" i="9" l="1"/>
  <c r="AH15" i="9" s="1"/>
  <c r="AZ82" i="9" s="1"/>
  <c r="F11" i="7"/>
  <c r="V88" i="3"/>
  <c r="G11" i="7" s="1"/>
  <c r="Y46" i="8"/>
  <c r="Y89" i="8" s="1"/>
  <c r="AA14" i="7" s="1"/>
  <c r="U15" i="9"/>
  <c r="U82" i="9" s="1"/>
  <c r="AN10" i="7" s="1"/>
  <c r="AE15" i="9"/>
  <c r="AE82" i="9" s="1"/>
  <c r="AX10" i="7" s="1"/>
  <c r="AL63" i="3"/>
  <c r="T63" i="3" s="1"/>
  <c r="AL93" i="3" s="1"/>
  <c r="AP77" i="3"/>
  <c r="X77" i="3" s="1"/>
  <c r="AP95" i="3" s="1"/>
  <c r="AX70" i="3"/>
  <c r="AF70" i="3" s="1"/>
  <c r="AX94" i="3" s="1"/>
  <c r="Y31" i="8"/>
  <c r="Y87" i="8" s="1"/>
  <c r="AA12" i="7" s="1"/>
  <c r="AA53" i="8"/>
  <c r="AA90" i="8" s="1"/>
  <c r="AC15" i="7" s="1"/>
  <c r="AT50" i="9"/>
  <c r="AB50" i="9" s="1"/>
  <c r="AT87" i="9" s="1"/>
  <c r="AC37" i="9"/>
  <c r="AC85" i="9" s="1"/>
  <c r="AV13" i="7" s="1"/>
  <c r="W77" i="3"/>
  <c r="Y77" i="3"/>
  <c r="Y95" i="3" s="1"/>
  <c r="J18" i="7" s="1"/>
  <c r="AP50" i="8"/>
  <c r="AN27" i="9"/>
  <c r="AT43" i="9"/>
  <c r="T91" i="9"/>
  <c r="AM19" i="7" s="1"/>
  <c r="AR38" i="8"/>
  <c r="Z38" i="8" s="1"/>
  <c r="AR88" i="8" s="1"/>
  <c r="Y15" i="9"/>
  <c r="Y82" i="9" s="1"/>
  <c r="AR10" i="7" s="1"/>
  <c r="AT44" i="9"/>
  <c r="AB44" i="9" s="1"/>
  <c r="AT86" i="9" s="1"/>
  <c r="AB86" i="9" s="1"/>
  <c r="AU14" i="7" s="1"/>
  <c r="W63" i="3"/>
  <c r="W93" i="3" s="1"/>
  <c r="H16" i="7" s="1"/>
  <c r="AT40" i="3"/>
  <c r="AB40" i="3" s="1"/>
  <c r="AT90" i="3" s="1"/>
  <c r="AZ77" i="3"/>
  <c r="AH77" i="3" s="1"/>
  <c r="AZ95" i="3" s="1"/>
  <c r="Y63" i="3"/>
  <c r="AE87" i="3"/>
  <c r="P10" i="7" s="1"/>
  <c r="Y61" i="8"/>
  <c r="Y91" i="8" s="1"/>
  <c r="AA16" i="7" s="1"/>
  <c r="AT81" i="8"/>
  <c r="AB81" i="8" s="1"/>
  <c r="AT94" i="8" s="1"/>
  <c r="AA38" i="8"/>
  <c r="AA88" i="8" s="1"/>
  <c r="AC13" i="7" s="1"/>
  <c r="AZ61" i="8"/>
  <c r="AH61" i="8" s="1"/>
  <c r="AZ91" i="8" s="1"/>
  <c r="U71" i="9"/>
  <c r="U90" i="9" s="1"/>
  <c r="AN18" i="7" s="1"/>
  <c r="AA50" i="9"/>
  <c r="AA87" i="9" s="1"/>
  <c r="AX50" i="9"/>
  <c r="AF50" i="9" s="1"/>
  <c r="AX87" i="9" s="1"/>
  <c r="AF87" i="9" s="1"/>
  <c r="AY15" i="7" s="1"/>
  <c r="U24" i="7"/>
  <c r="S83" i="3"/>
  <c r="S96" i="3" s="1"/>
  <c r="D19" i="7" s="1"/>
  <c r="AC32" i="3"/>
  <c r="AC89" i="3" s="1"/>
  <c r="N12" i="7" s="1"/>
  <c r="AX22" i="8"/>
  <c r="AF22" i="8" s="1"/>
  <c r="AX86" i="8" s="1"/>
  <c r="AF86" i="8" s="1"/>
  <c r="AH11" i="7" s="1"/>
  <c r="AL49" i="9"/>
  <c r="AP48" i="9"/>
  <c r="AG15" i="9"/>
  <c r="AG82" i="9" s="1"/>
  <c r="AZ10" i="7" s="1"/>
  <c r="W15" i="3"/>
  <c r="AE83" i="3"/>
  <c r="AG32" i="3"/>
  <c r="AE81" i="8"/>
  <c r="AE94" i="8" s="1"/>
  <c r="AG19" i="7" s="1"/>
  <c r="AE68" i="8"/>
  <c r="AE92" i="8" s="1"/>
  <c r="AG17" i="7" s="1"/>
  <c r="AR49" i="9"/>
  <c r="AR50" i="9" s="1"/>
  <c r="Z50" i="9" s="1"/>
  <c r="AR87" i="9" s="1"/>
  <c r="Z87" i="9" s="1"/>
  <c r="AS15" i="7" s="1"/>
  <c r="AG37" i="9"/>
  <c r="AG85" i="9" s="1"/>
  <c r="AZ13" i="7" s="1"/>
  <c r="M97" i="3"/>
  <c r="M98" i="3" s="1"/>
  <c r="AN83" i="3"/>
  <c r="V83" i="3" s="1"/>
  <c r="AN96" i="3" s="1"/>
  <c r="AZ75" i="8"/>
  <c r="AH75" i="8" s="1"/>
  <c r="AZ93" i="8" s="1"/>
  <c r="U83" i="3"/>
  <c r="U96" i="3" s="1"/>
  <c r="F19" i="7" s="1"/>
  <c r="AX15" i="3"/>
  <c r="AF15" i="3" s="1"/>
  <c r="AX87" i="3" s="1"/>
  <c r="W38" i="8"/>
  <c r="W88" i="8" s="1"/>
  <c r="Y13" i="7" s="1"/>
  <c r="AA75" i="8"/>
  <c r="AA93" i="8" s="1"/>
  <c r="AC18" i="7" s="1"/>
  <c r="AN35" i="9"/>
  <c r="AZ20" i="9"/>
  <c r="G100" i="3"/>
  <c r="AL81" i="8"/>
  <c r="T81" i="8" s="1"/>
  <c r="AL94" i="8" s="1"/>
  <c r="AA81" i="8"/>
  <c r="AA94" i="8" s="1"/>
  <c r="AC19" i="7" s="1"/>
  <c r="AX81" i="8"/>
  <c r="AF81" i="8" s="1"/>
  <c r="AX94" i="8" s="1"/>
  <c r="W65" i="9"/>
  <c r="W89" i="9" s="1"/>
  <c r="AP17" i="7" s="1"/>
  <c r="AG78" i="9"/>
  <c r="AG91" i="9" s="1"/>
  <c r="AZ19" i="7" s="1"/>
  <c r="AE15" i="3"/>
  <c r="AT53" i="8"/>
  <c r="AB53" i="8" s="1"/>
  <c r="AT90" i="8" s="1"/>
  <c r="AN15" i="3"/>
  <c r="V15" i="3" s="1"/>
  <c r="AN87" i="3" s="1"/>
  <c r="AF94" i="8"/>
  <c r="AH19" i="7" s="1"/>
  <c r="AL83" i="3"/>
  <c r="T83" i="3" s="1"/>
  <c r="AL96" i="3" s="1"/>
  <c r="W90" i="3"/>
  <c r="H13" i="7" s="1"/>
  <c r="AG63" i="3"/>
  <c r="AN42" i="9"/>
  <c r="AN44" i="9" s="1"/>
  <c r="V44" i="9" s="1"/>
  <c r="AN86" i="9" s="1"/>
  <c r="U44" i="9"/>
  <c r="U86" i="9" s="1"/>
  <c r="AN14" i="7" s="1"/>
  <c r="AT19" i="3"/>
  <c r="AT23" i="3" s="1"/>
  <c r="AB23" i="3" s="1"/>
  <c r="AT88" i="3" s="1"/>
  <c r="AA23" i="3"/>
  <c r="AA88" i="3" s="1"/>
  <c r="L11" i="7" s="1"/>
  <c r="AV32" i="3"/>
  <c r="AD32" i="3" s="1"/>
  <c r="AV89" i="3" s="1"/>
  <c r="AD89" i="3" s="1"/>
  <c r="O12" i="7" s="1"/>
  <c r="AX19" i="3"/>
  <c r="AX23" i="3" s="1"/>
  <c r="AF23" i="3" s="1"/>
  <c r="AX88" i="3" s="1"/>
  <c r="AE23" i="3"/>
  <c r="AR73" i="8"/>
  <c r="Y75" i="8"/>
  <c r="Y93" i="8" s="1"/>
  <c r="AA18" i="7" s="1"/>
  <c r="AR11" i="8"/>
  <c r="AR15" i="8" s="1"/>
  <c r="Z15" i="8" s="1"/>
  <c r="AR85" i="8" s="1"/>
  <c r="Y15" i="8"/>
  <c r="Y85" i="8" s="1"/>
  <c r="AA10" i="7" s="1"/>
  <c r="AZ38" i="8"/>
  <c r="AH38" i="8" s="1"/>
  <c r="AZ88" i="8" s="1"/>
  <c r="AH88" i="8" s="1"/>
  <c r="AJ13" i="7" s="1"/>
  <c r="AZ19" i="8"/>
  <c r="AZ22" i="8" s="1"/>
  <c r="AH22" i="8" s="1"/>
  <c r="AZ86" i="8" s="1"/>
  <c r="AG22" i="8"/>
  <c r="AG86" i="8" s="1"/>
  <c r="AI11" i="7" s="1"/>
  <c r="AG15" i="8"/>
  <c r="AG85" i="8" s="1"/>
  <c r="AI10" i="7" s="1"/>
  <c r="S37" i="9"/>
  <c r="S85" i="9" s="1"/>
  <c r="AL13" i="7" s="1"/>
  <c r="AN63" i="9"/>
  <c r="AN65" i="9" s="1"/>
  <c r="V65" i="9" s="1"/>
  <c r="AN89" i="9" s="1"/>
  <c r="V89" i="9" s="1"/>
  <c r="AO17" i="7" s="1"/>
  <c r="U65" i="9"/>
  <c r="U89" i="9" s="1"/>
  <c r="AN17" i="7" s="1"/>
  <c r="AP75" i="9"/>
  <c r="AP78" i="9" s="1"/>
  <c r="X78" i="9" s="1"/>
  <c r="AP91" i="9" s="1"/>
  <c r="W78" i="9"/>
  <c r="W91" i="9" s="1"/>
  <c r="AP19" i="7" s="1"/>
  <c r="AR70" i="9"/>
  <c r="Y71" i="9"/>
  <c r="Y90" i="9" s="1"/>
  <c r="AR18" i="7" s="1"/>
  <c r="AV19" i="9"/>
  <c r="AV23" i="9" s="1"/>
  <c r="AD23" i="9" s="1"/>
  <c r="AV83" i="9" s="1"/>
  <c r="AD83" i="9" s="1"/>
  <c r="AW11" i="7" s="1"/>
  <c r="AC23" i="9"/>
  <c r="AC83" i="9" s="1"/>
  <c r="AV11" i="7" s="1"/>
  <c r="AX36" i="9"/>
  <c r="AX37" i="9" s="1"/>
  <c r="AF37" i="9" s="1"/>
  <c r="AX85" i="9" s="1"/>
  <c r="AE37" i="9"/>
  <c r="AE85" i="9" s="1"/>
  <c r="AX13" i="7" s="1"/>
  <c r="AZ28" i="9"/>
  <c r="AG30" i="9"/>
  <c r="AG84" i="9" s="1"/>
  <c r="AZ12" i="7" s="1"/>
  <c r="AA40" i="3"/>
  <c r="AE96" i="3"/>
  <c r="P19" i="7" s="1"/>
  <c r="I95" i="8"/>
  <c r="I96" i="8" s="1"/>
  <c r="AZ52" i="8"/>
  <c r="AG53" i="8"/>
  <c r="AG90" i="8" s="1"/>
  <c r="AI15" i="7" s="1"/>
  <c r="AG46" i="8"/>
  <c r="AG89" i="8" s="1"/>
  <c r="AI14" i="7" s="1"/>
  <c r="AT15" i="7"/>
  <c r="AB94" i="8"/>
  <c r="AD19" i="7" s="1"/>
  <c r="L97" i="3"/>
  <c r="L98" i="3" s="1"/>
  <c r="AL55" i="3"/>
  <c r="T55" i="3" s="1"/>
  <c r="AL92" i="3" s="1"/>
  <c r="W91" i="3"/>
  <c r="H14" i="7" s="1"/>
  <c r="W95" i="3"/>
  <c r="H18" i="7" s="1"/>
  <c r="Y48" i="3"/>
  <c r="Y91" i="3" s="1"/>
  <c r="AR77" i="3"/>
  <c r="Z77" i="3" s="1"/>
  <c r="AR95" i="3" s="1"/>
  <c r="AR15" i="3"/>
  <c r="Z15" i="3" s="1"/>
  <c r="AR87" i="3" s="1"/>
  <c r="AA93" i="3"/>
  <c r="L16" i="7" s="1"/>
  <c r="AT63" i="3"/>
  <c r="AB63" i="3" s="1"/>
  <c r="AT93" i="3" s="1"/>
  <c r="AC63" i="3"/>
  <c r="AC93" i="3" s="1"/>
  <c r="N16" i="7" s="1"/>
  <c r="N95" i="8"/>
  <c r="N96" i="8" s="1"/>
  <c r="AL26" i="8"/>
  <c r="AL31" i="8" s="1"/>
  <c r="T31" i="8" s="1"/>
  <c r="AL87" i="8" s="1"/>
  <c r="T87" i="8" s="1"/>
  <c r="V12" i="7" s="1"/>
  <c r="S31" i="8"/>
  <c r="S87" i="8" s="1"/>
  <c r="U12" i="7" s="1"/>
  <c r="AN37" i="8"/>
  <c r="AN38" i="8" s="1"/>
  <c r="V38" i="8" s="1"/>
  <c r="AN88" i="8" s="1"/>
  <c r="V88" i="8" s="1"/>
  <c r="X13" i="7" s="1"/>
  <c r="AP79" i="8"/>
  <c r="W81" i="8"/>
  <c r="W94" i="8" s="1"/>
  <c r="Y19" i="7" s="1"/>
  <c r="AR68" i="8"/>
  <c r="Z68" i="8" s="1"/>
  <c r="AR92" i="8" s="1"/>
  <c r="AT66" i="8"/>
  <c r="AT35" i="8"/>
  <c r="AT38" i="8" s="1"/>
  <c r="AB38" i="8" s="1"/>
  <c r="AT88" i="8" s="1"/>
  <c r="AB88" i="8" s="1"/>
  <c r="AD13" i="7" s="1"/>
  <c r="AT22" i="8"/>
  <c r="AB22" i="8" s="1"/>
  <c r="AT86" i="8" s="1"/>
  <c r="AB86" i="8" s="1"/>
  <c r="AD11" i="7" s="1"/>
  <c r="AE53" i="8"/>
  <c r="AE90" i="8" s="1"/>
  <c r="AG15" i="7" s="1"/>
  <c r="AG75" i="8"/>
  <c r="AG93" i="8" s="1"/>
  <c r="AI18" i="7" s="1"/>
  <c r="U58" i="9"/>
  <c r="U88" i="9" s="1"/>
  <c r="AN16" i="7" s="1"/>
  <c r="AP36" i="9"/>
  <c r="W37" i="9"/>
  <c r="W85" i="9" s="1"/>
  <c r="AP13" i="7" s="1"/>
  <c r="Y65" i="9"/>
  <c r="Y89" i="9" s="1"/>
  <c r="AR17" i="7" s="1"/>
  <c r="AT76" i="9"/>
  <c r="AT78" i="9" s="1"/>
  <c r="AB78" i="9" s="1"/>
  <c r="AT91" i="9" s="1"/>
  <c r="AB91" i="9" s="1"/>
  <c r="AU19" i="7" s="1"/>
  <c r="AG50" i="9"/>
  <c r="AG87" i="9" s="1"/>
  <c r="AZ15" i="7" s="1"/>
  <c r="AZ50" i="9"/>
  <c r="AH50" i="9" s="1"/>
  <c r="AZ87" i="9" s="1"/>
  <c r="AZ30" i="9"/>
  <c r="AH30" i="9" s="1"/>
  <c r="AZ84" i="9" s="1"/>
  <c r="AH84" i="9" s="1"/>
  <c r="BA12" i="7" s="1"/>
  <c r="AZ47" i="3"/>
  <c r="AZ48" i="3" s="1"/>
  <c r="AH48" i="3" s="1"/>
  <c r="AZ91" i="3" s="1"/>
  <c r="AG48" i="3"/>
  <c r="AG91" i="3" s="1"/>
  <c r="R14" i="7" s="1"/>
  <c r="AG93" i="3"/>
  <c r="R16" i="7" s="1"/>
  <c r="AC31" i="8"/>
  <c r="AC87" i="8" s="1"/>
  <c r="AE12" i="7" s="1"/>
  <c r="AL20" i="9"/>
  <c r="AL23" i="9" s="1"/>
  <c r="T23" i="9" s="1"/>
  <c r="AL83" i="9" s="1"/>
  <c r="T83" i="9" s="1"/>
  <c r="AM11" i="7" s="1"/>
  <c r="S23" i="9"/>
  <c r="S83" i="9" s="1"/>
  <c r="AL11" i="7" s="1"/>
  <c r="AP19" i="9"/>
  <c r="W23" i="9"/>
  <c r="W83" i="9" s="1"/>
  <c r="AP11" i="7" s="1"/>
  <c r="AR75" i="9"/>
  <c r="AR78" i="9" s="1"/>
  <c r="Z78" i="9" s="1"/>
  <c r="AR91" i="9" s="1"/>
  <c r="Y78" i="9"/>
  <c r="Y91" i="9" s="1"/>
  <c r="AR19" i="7" s="1"/>
  <c r="AR42" i="9"/>
  <c r="Y44" i="9"/>
  <c r="Y86" i="9" s="1"/>
  <c r="AR14" i="7" s="1"/>
  <c r="AR34" i="9"/>
  <c r="AR37" i="9" s="1"/>
  <c r="Z37" i="9" s="1"/>
  <c r="AR85" i="9" s="1"/>
  <c r="Y37" i="9"/>
  <c r="Y85" i="9" s="1"/>
  <c r="AR13" i="7" s="1"/>
  <c r="AA58" i="9"/>
  <c r="AA88" i="9" s="1"/>
  <c r="AT16" i="7" s="1"/>
  <c r="AT54" i="9"/>
  <c r="AT58" i="9" s="1"/>
  <c r="AB58" i="9" s="1"/>
  <c r="AT88" i="9" s="1"/>
  <c r="AB88" i="9" s="1"/>
  <c r="AU16" i="7" s="1"/>
  <c r="AX70" i="9"/>
  <c r="AX71" i="9" s="1"/>
  <c r="AF71" i="9" s="1"/>
  <c r="AX90" i="9" s="1"/>
  <c r="AF90" i="9" s="1"/>
  <c r="AY18" i="7" s="1"/>
  <c r="AE71" i="9"/>
  <c r="AE90" i="9" s="1"/>
  <c r="AX18" i="7" s="1"/>
  <c r="U48" i="3"/>
  <c r="U91" i="3" s="1"/>
  <c r="F14" i="7" s="1"/>
  <c r="AN44" i="3"/>
  <c r="AN48" i="3" s="1"/>
  <c r="V48" i="3" s="1"/>
  <c r="AN91" i="3" s="1"/>
  <c r="V91" i="3" s="1"/>
  <c r="G14" i="7" s="1"/>
  <c r="L95" i="8"/>
  <c r="L96" i="8" s="1"/>
  <c r="AP40" i="3"/>
  <c r="X40" i="3" s="1"/>
  <c r="AP90" i="3" s="1"/>
  <c r="AR67" i="3"/>
  <c r="Y70" i="3"/>
  <c r="Y94" i="3" s="1"/>
  <c r="J17" i="7" s="1"/>
  <c r="AA91" i="3"/>
  <c r="L14" i="7" s="1"/>
  <c r="AT32" i="3"/>
  <c r="AB32" i="3" s="1"/>
  <c r="AT89" i="3" s="1"/>
  <c r="AX83" i="3"/>
  <c r="AF83" i="3" s="1"/>
  <c r="AX96" i="3" s="1"/>
  <c r="AG77" i="3"/>
  <c r="AG95" i="3" s="1"/>
  <c r="AL42" i="8"/>
  <c r="AL46" i="8" s="1"/>
  <c r="T46" i="8" s="1"/>
  <c r="AL89" i="8" s="1"/>
  <c r="T89" i="8" s="1"/>
  <c r="V14" i="7" s="1"/>
  <c r="S46" i="8"/>
  <c r="S89" i="8" s="1"/>
  <c r="U14" i="7" s="1"/>
  <c r="AP19" i="8"/>
  <c r="W22" i="8"/>
  <c r="W86" i="8" s="1"/>
  <c r="Y11" i="7" s="1"/>
  <c r="W23" i="3"/>
  <c r="W88" i="3" s="1"/>
  <c r="W32" i="3"/>
  <c r="W89" i="3" s="1"/>
  <c r="H12" i="7" s="1"/>
  <c r="AC77" i="3"/>
  <c r="AE77" i="3"/>
  <c r="AX74" i="3"/>
  <c r="AX77" i="3" s="1"/>
  <c r="AF77" i="3" s="1"/>
  <c r="AX95" i="3" s="1"/>
  <c r="AX36" i="3"/>
  <c r="AX40" i="3" s="1"/>
  <c r="AF40" i="3" s="1"/>
  <c r="AX90" i="3" s="1"/>
  <c r="AE40" i="3"/>
  <c r="AE90" i="3" s="1"/>
  <c r="P13" i="7" s="1"/>
  <c r="AZ59" i="3"/>
  <c r="AZ63" i="3" s="1"/>
  <c r="AH63" i="3" s="1"/>
  <c r="AZ93" i="3" s="1"/>
  <c r="AH93" i="3" s="1"/>
  <c r="S16" i="7" s="1"/>
  <c r="S61" i="8"/>
  <c r="S91" i="8" s="1"/>
  <c r="U16" i="7" s="1"/>
  <c r="AL10" i="8"/>
  <c r="AL15" i="8" s="1"/>
  <c r="T15" i="8" s="1"/>
  <c r="AL85" i="8" s="1"/>
  <c r="S15" i="8"/>
  <c r="S85" i="8" s="1"/>
  <c r="U10" i="7" s="1"/>
  <c r="U68" i="8"/>
  <c r="U92" i="8" s="1"/>
  <c r="W17" i="7" s="1"/>
  <c r="W68" i="8"/>
  <c r="W92" i="8" s="1"/>
  <c r="Y17" i="7" s="1"/>
  <c r="AC15" i="8"/>
  <c r="AC85" i="8" s="1"/>
  <c r="AE10" i="7" s="1"/>
  <c r="AV43" i="8"/>
  <c r="AC46" i="8"/>
  <c r="AC89" i="8" s="1"/>
  <c r="AE14" i="7" s="1"/>
  <c r="AV27" i="8"/>
  <c r="AV31" i="8" s="1"/>
  <c r="AD31" i="8" s="1"/>
  <c r="AV87" i="8" s="1"/>
  <c r="AX35" i="8"/>
  <c r="AX38" i="8" s="1"/>
  <c r="AF38" i="8" s="1"/>
  <c r="AX88" i="8" s="1"/>
  <c r="AE38" i="8"/>
  <c r="AE88" i="8" s="1"/>
  <c r="AG13" i="7" s="1"/>
  <c r="AG61" i="8"/>
  <c r="AG91" i="8" s="1"/>
  <c r="AI16" i="7" s="1"/>
  <c r="AR27" i="9"/>
  <c r="AR30" i="9" s="1"/>
  <c r="Z30" i="9" s="1"/>
  <c r="AR84" i="9" s="1"/>
  <c r="Y30" i="9"/>
  <c r="Y84" i="9" s="1"/>
  <c r="AR12" i="7" s="1"/>
  <c r="AC65" i="9"/>
  <c r="AC89" i="9" s="1"/>
  <c r="AV17" i="7" s="1"/>
  <c r="AX11" i="9"/>
  <c r="AT15" i="3"/>
  <c r="AB15" i="3" s="1"/>
  <c r="AT87" i="3" s="1"/>
  <c r="W40" i="3"/>
  <c r="AP83" i="3"/>
  <c r="X83" i="3" s="1"/>
  <c r="AP96" i="3" s="1"/>
  <c r="AT77" i="3"/>
  <c r="AB77" i="3" s="1"/>
  <c r="AT95" i="3" s="1"/>
  <c r="AT48" i="3"/>
  <c r="AB48" i="3" s="1"/>
  <c r="AT91" i="3" s="1"/>
  <c r="AC95" i="3"/>
  <c r="N18" i="7" s="1"/>
  <c r="AV83" i="3"/>
  <c r="AD83" i="3" s="1"/>
  <c r="AV96" i="3" s="1"/>
  <c r="AV48" i="3"/>
  <c r="AD48" i="3" s="1"/>
  <c r="AV91" i="3" s="1"/>
  <c r="AE95" i="3"/>
  <c r="P18" i="7" s="1"/>
  <c r="AG89" i="3"/>
  <c r="R12" i="7" s="1"/>
  <c r="AL22" i="8"/>
  <c r="T22" i="8" s="1"/>
  <c r="AL86" i="8" s="1"/>
  <c r="U81" i="8"/>
  <c r="U94" i="8" s="1"/>
  <c r="W19" i="7" s="1"/>
  <c r="U22" i="8"/>
  <c r="U86" i="8" s="1"/>
  <c r="W11" i="7" s="1"/>
  <c r="AT68" i="8"/>
  <c r="AB68" i="8" s="1"/>
  <c r="AT92" i="8" s="1"/>
  <c r="AB92" i="8" s="1"/>
  <c r="AD17" i="7" s="1"/>
  <c r="AZ46" i="8"/>
  <c r="AH46" i="8" s="1"/>
  <c r="AZ89" i="8" s="1"/>
  <c r="AZ15" i="8"/>
  <c r="AH15" i="8" s="1"/>
  <c r="AZ85" i="8" s="1"/>
  <c r="AH85" i="8" s="1"/>
  <c r="AJ10" i="7" s="1"/>
  <c r="O92" i="9"/>
  <c r="O93" i="9" s="1"/>
  <c r="I92" i="9"/>
  <c r="I93" i="9" s="1"/>
  <c r="AL71" i="9"/>
  <c r="T71" i="9" s="1"/>
  <c r="AL90" i="9" s="1"/>
  <c r="AL65" i="9"/>
  <c r="T65" i="9" s="1"/>
  <c r="AL89" i="9" s="1"/>
  <c r="T89" i="9" s="1"/>
  <c r="AM17" i="7" s="1"/>
  <c r="AL50" i="9"/>
  <c r="T50" i="9" s="1"/>
  <c r="AL87" i="9" s="1"/>
  <c r="T87" i="9" s="1"/>
  <c r="AM15" i="7" s="1"/>
  <c r="AL44" i="9"/>
  <c r="T44" i="9" s="1"/>
  <c r="AL86" i="9" s="1"/>
  <c r="AL37" i="9"/>
  <c r="T37" i="9" s="1"/>
  <c r="AL85" i="9" s="1"/>
  <c r="T85" i="9" s="1"/>
  <c r="AM13" i="7" s="1"/>
  <c r="AN48" i="9"/>
  <c r="AN50" i="9" s="1"/>
  <c r="V50" i="9" s="1"/>
  <c r="AN87" i="9" s="1"/>
  <c r="U50" i="9"/>
  <c r="U87" i="9" s="1"/>
  <c r="AN15" i="7" s="1"/>
  <c r="AT71" i="9"/>
  <c r="AB71" i="9" s="1"/>
  <c r="AT90" i="9" s="1"/>
  <c r="AT34" i="9"/>
  <c r="AT37" i="9" s="1"/>
  <c r="AB37" i="9" s="1"/>
  <c r="AT85" i="9" s="1"/>
  <c r="AA37" i="9"/>
  <c r="AA85" i="9" s="1"/>
  <c r="AT13" i="7" s="1"/>
  <c r="AT10" i="9"/>
  <c r="AA15" i="9"/>
  <c r="AA82" i="9" s="1"/>
  <c r="AT10" i="7" s="1"/>
  <c r="AZ76" i="9"/>
  <c r="AZ78" i="9" s="1"/>
  <c r="AH78" i="9" s="1"/>
  <c r="AZ91" i="9" s="1"/>
  <c r="AH91" i="9" s="1"/>
  <c r="BA19" i="7" s="1"/>
  <c r="AZ58" i="9"/>
  <c r="AH58" i="9" s="1"/>
  <c r="AZ88" i="9" s="1"/>
  <c r="AZ23" i="9"/>
  <c r="AH23" i="9" s="1"/>
  <c r="AZ83" i="9" s="1"/>
  <c r="AH83" i="9" s="1"/>
  <c r="BA11" i="7" s="1"/>
  <c r="S15" i="3"/>
  <c r="S87" i="3" s="1"/>
  <c r="D10" i="7" s="1"/>
  <c r="S55" i="3"/>
  <c r="S92" i="3" s="1"/>
  <c r="D15" i="7" s="1"/>
  <c r="W87" i="3"/>
  <c r="H10" i="7" s="1"/>
  <c r="AP48" i="3"/>
  <c r="X48" i="3" s="1"/>
  <c r="AP91" i="3" s="1"/>
  <c r="X91" i="3" s="1"/>
  <c r="I14" i="7" s="1"/>
  <c r="AR55" i="3"/>
  <c r="Z55" i="3" s="1"/>
  <c r="AR92" i="3" s="1"/>
  <c r="AA32" i="3"/>
  <c r="AA77" i="3"/>
  <c r="AA95" i="3" s="1"/>
  <c r="L18" i="7" s="1"/>
  <c r="AT70" i="3"/>
  <c r="AB70" i="3" s="1"/>
  <c r="AT94" i="3" s="1"/>
  <c r="AB94" i="3" s="1"/>
  <c r="M17" i="7" s="1"/>
  <c r="AC40" i="3"/>
  <c r="AC90" i="3" s="1"/>
  <c r="N13" i="7" s="1"/>
  <c r="O95" i="8"/>
  <c r="O96" i="8" s="1"/>
  <c r="U53" i="8"/>
  <c r="U90" i="8" s="1"/>
  <c r="W15" i="7" s="1"/>
  <c r="AP81" i="8"/>
  <c r="X81" i="8" s="1"/>
  <c r="AP94" i="8" s="1"/>
  <c r="AR81" i="8"/>
  <c r="Z81" i="8" s="1"/>
  <c r="AR94" i="8" s="1"/>
  <c r="AA61" i="8"/>
  <c r="AA91" i="8" s="1"/>
  <c r="AC16" i="7" s="1"/>
  <c r="AA15" i="8"/>
  <c r="AA85" i="8" s="1"/>
  <c r="AG81" i="8"/>
  <c r="AG94" i="8" s="1"/>
  <c r="AI19" i="7" s="1"/>
  <c r="S71" i="9"/>
  <c r="S90" i="9" s="1"/>
  <c r="AL18" i="7" s="1"/>
  <c r="AN37" i="9"/>
  <c r="V37" i="9" s="1"/>
  <c r="AN85" i="9" s="1"/>
  <c r="V85" i="9" s="1"/>
  <c r="AO13" i="7" s="1"/>
  <c r="AR54" i="9"/>
  <c r="Y58" i="9"/>
  <c r="Y88" i="9" s="1"/>
  <c r="AR16" i="7" s="1"/>
  <c r="AA71" i="9"/>
  <c r="AA90" i="9" s="1"/>
  <c r="AT18" i="7" s="1"/>
  <c r="AV50" i="9"/>
  <c r="AD50" i="9" s="1"/>
  <c r="AV87" i="9" s="1"/>
  <c r="AD87" i="9" s="1"/>
  <c r="AW15" i="7" s="1"/>
  <c r="AE58" i="9"/>
  <c r="AE88" i="9" s="1"/>
  <c r="AX16" i="7" s="1"/>
  <c r="AE30" i="9"/>
  <c r="AE84" i="9" s="1"/>
  <c r="AX12" i="7" s="1"/>
  <c r="AZ71" i="9"/>
  <c r="AH71" i="9" s="1"/>
  <c r="AZ90" i="9" s="1"/>
  <c r="AA15" i="3"/>
  <c r="AA87" i="3" s="1"/>
  <c r="L10" i="7" s="1"/>
  <c r="AN71" i="9"/>
  <c r="V71" i="9" s="1"/>
  <c r="AN90" i="9" s="1"/>
  <c r="V90" i="9" s="1"/>
  <c r="AO18" i="7" s="1"/>
  <c r="AP65" i="9"/>
  <c r="X65" i="9" s="1"/>
  <c r="AP89" i="9" s="1"/>
  <c r="Y40" i="3"/>
  <c r="Y90" i="3" s="1"/>
  <c r="J97" i="3"/>
  <c r="J98" i="3" s="1"/>
  <c r="Y83" i="3"/>
  <c r="Y96" i="3" s="1"/>
  <c r="J19" i="7" s="1"/>
  <c r="AR82" i="3"/>
  <c r="AR83" i="3" s="1"/>
  <c r="Z83" i="3" s="1"/>
  <c r="AR96" i="3" s="1"/>
  <c r="AV54" i="3"/>
  <c r="AC55" i="3"/>
  <c r="AC92" i="3" s="1"/>
  <c r="N15" i="7" s="1"/>
  <c r="AZ32" i="3"/>
  <c r="AH32" i="3" s="1"/>
  <c r="AZ89" i="3" s="1"/>
  <c r="AN42" i="8"/>
  <c r="AN46" i="8" s="1"/>
  <c r="V46" i="8" s="1"/>
  <c r="AN89" i="8" s="1"/>
  <c r="U46" i="8"/>
  <c r="U89" i="8" s="1"/>
  <c r="W14" i="7" s="1"/>
  <c r="AP59" i="8"/>
  <c r="AP61" i="8" s="1"/>
  <c r="X61" i="8" s="1"/>
  <c r="AP91" i="8" s="1"/>
  <c r="W61" i="8"/>
  <c r="W91" i="8" s="1"/>
  <c r="Y16" i="7" s="1"/>
  <c r="AV65" i="8"/>
  <c r="AV68" i="8" s="1"/>
  <c r="AD68" i="8" s="1"/>
  <c r="AV92" i="8" s="1"/>
  <c r="AC68" i="8"/>
  <c r="AC92" i="8" s="1"/>
  <c r="AE17" i="7" s="1"/>
  <c r="U40" i="3"/>
  <c r="U90" i="3" s="1"/>
  <c r="F13" i="7" s="1"/>
  <c r="AN36" i="3"/>
  <c r="AN40" i="3" s="1"/>
  <c r="V40" i="3" s="1"/>
  <c r="AN90" i="3" s="1"/>
  <c r="AP63" i="3"/>
  <c r="X63" i="3" s="1"/>
  <c r="AP93" i="3" s="1"/>
  <c r="AL20" i="3"/>
  <c r="AL23" i="3" s="1"/>
  <c r="T23" i="3" s="1"/>
  <c r="AL88" i="3" s="1"/>
  <c r="S23" i="3"/>
  <c r="S88" i="3" s="1"/>
  <c r="AL37" i="3"/>
  <c r="AL40" i="3" s="1"/>
  <c r="T40" i="3" s="1"/>
  <c r="AL90" i="3" s="1"/>
  <c r="S40" i="3"/>
  <c r="AL75" i="3"/>
  <c r="AL77" i="3" s="1"/>
  <c r="T77" i="3" s="1"/>
  <c r="AL95" i="3" s="1"/>
  <c r="S77" i="3"/>
  <c r="S95" i="3" s="1"/>
  <c r="D18" i="7" s="1"/>
  <c r="H97" i="3"/>
  <c r="H98" i="3" s="1"/>
  <c r="O97" i="3"/>
  <c r="O98" i="3" s="1"/>
  <c r="K97" i="3"/>
  <c r="K98" i="3" s="1"/>
  <c r="AP52" i="3"/>
  <c r="AP55" i="3" s="1"/>
  <c r="X55" i="3" s="1"/>
  <c r="AP92" i="3" s="1"/>
  <c r="W55" i="3"/>
  <c r="W92" i="3" s="1"/>
  <c r="H15" i="7" s="1"/>
  <c r="AP32" i="3"/>
  <c r="X32" i="3" s="1"/>
  <c r="AP89" i="3" s="1"/>
  <c r="X89" i="3" s="1"/>
  <c r="I12" i="7" s="1"/>
  <c r="AR70" i="3"/>
  <c r="Z70" i="3" s="1"/>
  <c r="AR94" i="3" s="1"/>
  <c r="AT82" i="3"/>
  <c r="AT83" i="3" s="1"/>
  <c r="AB83" i="3" s="1"/>
  <c r="AT96" i="3" s="1"/>
  <c r="AA83" i="3"/>
  <c r="AA96" i="3" s="1"/>
  <c r="L19" i="7" s="1"/>
  <c r="AV55" i="3"/>
  <c r="AD55" i="3" s="1"/>
  <c r="AV92" i="3" s="1"/>
  <c r="AX60" i="3"/>
  <c r="AX63" i="3" s="1"/>
  <c r="AF63" i="3" s="1"/>
  <c r="AX93" i="3" s="1"/>
  <c r="AE63" i="3"/>
  <c r="AE93" i="3" s="1"/>
  <c r="P16" i="7" s="1"/>
  <c r="P4" i="9"/>
  <c r="V4" i="9"/>
  <c r="S90" i="3"/>
  <c r="D13" i="7" s="1"/>
  <c r="U32" i="3"/>
  <c r="U89" i="3" s="1"/>
  <c r="F12" i="7" s="1"/>
  <c r="AN27" i="3"/>
  <c r="AN32" i="3" s="1"/>
  <c r="V32" i="3" s="1"/>
  <c r="AN89" i="3" s="1"/>
  <c r="H95" i="8"/>
  <c r="H96" i="8" s="1"/>
  <c r="J95" i="8"/>
  <c r="J96" i="8" s="1"/>
  <c r="V2" i="9"/>
  <c r="P2" i="9"/>
  <c r="AP67" i="3"/>
  <c r="AP70" i="3" s="1"/>
  <c r="X70" i="3" s="1"/>
  <c r="AP94" i="3" s="1"/>
  <c r="W70" i="3"/>
  <c r="W94" i="3" s="1"/>
  <c r="H17" i="7" s="1"/>
  <c r="AA70" i="3"/>
  <c r="AA94" i="3" s="1"/>
  <c r="L17" i="7" s="1"/>
  <c r="AA90" i="3"/>
  <c r="AB88" i="3"/>
  <c r="M11" i="7" s="1"/>
  <c r="AV77" i="3"/>
  <c r="AD77" i="3" s="1"/>
  <c r="AV95" i="3" s="1"/>
  <c r="AD95" i="3" s="1"/>
  <c r="O18" i="7" s="1"/>
  <c r="AX53" i="3"/>
  <c r="AX55" i="3" s="1"/>
  <c r="AF55" i="3" s="1"/>
  <c r="AX92" i="3" s="1"/>
  <c r="AE55" i="3"/>
  <c r="AE92" i="3" s="1"/>
  <c r="P15" i="7" s="1"/>
  <c r="AZ19" i="3"/>
  <c r="AZ23" i="3" s="1"/>
  <c r="AH23" i="3" s="1"/>
  <c r="AZ88" i="3" s="1"/>
  <c r="AG23" i="3"/>
  <c r="AG88" i="3" s="1"/>
  <c r="R11" i="7" s="1"/>
  <c r="AN10" i="8"/>
  <c r="AN15" i="8" s="1"/>
  <c r="V15" i="8" s="1"/>
  <c r="AN85" i="8" s="1"/>
  <c r="U15" i="8"/>
  <c r="U85" i="8" s="1"/>
  <c r="AR31" i="8"/>
  <c r="Z31" i="8" s="1"/>
  <c r="AR87" i="8" s="1"/>
  <c r="Z87" i="8" s="1"/>
  <c r="AB12" i="7" s="1"/>
  <c r="AC10" i="7"/>
  <c r="N97" i="3"/>
  <c r="N98" i="3" s="1"/>
  <c r="I97" i="3"/>
  <c r="I98" i="3" s="1"/>
  <c r="AL70" i="3"/>
  <c r="T70" i="3" s="1"/>
  <c r="AL94" i="3" s="1"/>
  <c r="U55" i="3"/>
  <c r="U92" i="3" s="1"/>
  <c r="F15" i="7" s="1"/>
  <c r="AN74" i="3"/>
  <c r="AN77" i="3" s="1"/>
  <c r="V77" i="3" s="1"/>
  <c r="AN95" i="3" s="1"/>
  <c r="U77" i="3"/>
  <c r="U95" i="3" s="1"/>
  <c r="F18" i="7" s="1"/>
  <c r="AN67" i="3"/>
  <c r="AN70" i="3" s="1"/>
  <c r="V70" i="3" s="1"/>
  <c r="AN94" i="3" s="1"/>
  <c r="U70" i="3"/>
  <c r="U94" i="3" s="1"/>
  <c r="F17" i="7" s="1"/>
  <c r="AN59" i="3"/>
  <c r="AN63" i="3" s="1"/>
  <c r="V63" i="3" s="1"/>
  <c r="AN93" i="3" s="1"/>
  <c r="U63" i="3"/>
  <c r="U93" i="3" s="1"/>
  <c r="F16" i="7" s="1"/>
  <c r="AN55" i="3"/>
  <c r="V55" i="3" s="1"/>
  <c r="AN92" i="3" s="1"/>
  <c r="AR32" i="3"/>
  <c r="Z32" i="3" s="1"/>
  <c r="AR89" i="3" s="1"/>
  <c r="AV23" i="3"/>
  <c r="AD23" i="3" s="1"/>
  <c r="AV88" i="3" s="1"/>
  <c r="AX27" i="3"/>
  <c r="AX32" i="3" s="1"/>
  <c r="AF32" i="3" s="1"/>
  <c r="AX89" i="3" s="1"/>
  <c r="AE32" i="3"/>
  <c r="AE89" i="3" s="1"/>
  <c r="P12" i="7" s="1"/>
  <c r="AZ52" i="3"/>
  <c r="AZ55" i="3" s="1"/>
  <c r="AH55" i="3" s="1"/>
  <c r="AZ92" i="3" s="1"/>
  <c r="AG55" i="3"/>
  <c r="AG92" i="3" s="1"/>
  <c r="R15" i="7" s="1"/>
  <c r="P2" i="8"/>
  <c r="S70" i="3"/>
  <c r="S94" i="3" s="1"/>
  <c r="D17" i="7" s="1"/>
  <c r="AL32" i="3"/>
  <c r="T32" i="3" s="1"/>
  <c r="AL89" i="3" s="1"/>
  <c r="W83" i="3"/>
  <c r="W96" i="3" s="1"/>
  <c r="Y93" i="3"/>
  <c r="AR19" i="3"/>
  <c r="AR23" i="3" s="1"/>
  <c r="Z23" i="3" s="1"/>
  <c r="AR88" i="3" s="1"/>
  <c r="Y23" i="3"/>
  <c r="Y88" i="3" s="1"/>
  <c r="J11" i="7" s="1"/>
  <c r="AA55" i="3"/>
  <c r="AA92" i="3" s="1"/>
  <c r="L15" i="7" s="1"/>
  <c r="AA89" i="3"/>
  <c r="L12" i="7" s="1"/>
  <c r="AC83" i="3"/>
  <c r="AC96" i="3" s="1"/>
  <c r="N19" i="7" s="1"/>
  <c r="AC48" i="3"/>
  <c r="AE88" i="3"/>
  <c r="AF88" i="3" s="1"/>
  <c r="Q11" i="7" s="1"/>
  <c r="K95" i="8"/>
  <c r="K96" i="8" s="1"/>
  <c r="AN81" i="8"/>
  <c r="V81" i="8" s="1"/>
  <c r="AN94" i="8" s="1"/>
  <c r="V94" i="8" s="1"/>
  <c r="X19" i="7" s="1"/>
  <c r="AN57" i="8"/>
  <c r="AN61" i="8" s="1"/>
  <c r="V61" i="8" s="1"/>
  <c r="AN91" i="8" s="1"/>
  <c r="U61" i="8"/>
  <c r="U91" i="8" s="1"/>
  <c r="W16" i="7" s="1"/>
  <c r="AN22" i="8"/>
  <c r="V22" i="8" s="1"/>
  <c r="AN86" i="8" s="1"/>
  <c r="V86" i="8" s="1"/>
  <c r="X11" i="7" s="1"/>
  <c r="AP45" i="8"/>
  <c r="AP46" i="8" s="1"/>
  <c r="X46" i="8" s="1"/>
  <c r="AP89" i="8" s="1"/>
  <c r="X89" i="8" s="1"/>
  <c r="Z14" i="7" s="1"/>
  <c r="W46" i="8"/>
  <c r="W89" i="8" s="1"/>
  <c r="Y14" i="7" s="1"/>
  <c r="AP13" i="8"/>
  <c r="AP15" i="8" s="1"/>
  <c r="X15" i="8" s="1"/>
  <c r="AP85" i="8" s="1"/>
  <c r="W15" i="8"/>
  <c r="W85" i="8" s="1"/>
  <c r="AV21" i="8"/>
  <c r="AV22" i="8" s="1"/>
  <c r="AD22" i="8" s="1"/>
  <c r="AV86" i="8" s="1"/>
  <c r="AD86" i="8" s="1"/>
  <c r="AF11" i="7" s="1"/>
  <c r="AC22" i="8"/>
  <c r="AC86" i="8" s="1"/>
  <c r="Y55" i="3"/>
  <c r="Y92" i="3" s="1"/>
  <c r="AC91" i="3"/>
  <c r="N14" i="7" s="1"/>
  <c r="AC23" i="3"/>
  <c r="AC88" i="3" s="1"/>
  <c r="N11" i="7" s="1"/>
  <c r="AV67" i="3"/>
  <c r="AV70" i="3" s="1"/>
  <c r="AD70" i="3" s="1"/>
  <c r="AV94" i="3" s="1"/>
  <c r="AC70" i="3"/>
  <c r="AC94" i="3" s="1"/>
  <c r="N17" i="7" s="1"/>
  <c r="AV36" i="3"/>
  <c r="AV40" i="3" s="1"/>
  <c r="AD40" i="3" s="1"/>
  <c r="AV90" i="3" s="1"/>
  <c r="AV15" i="3"/>
  <c r="AD15" i="3" s="1"/>
  <c r="AV87" i="3" s="1"/>
  <c r="AE70" i="3"/>
  <c r="AE94" i="3" s="1"/>
  <c r="P17" i="7" s="1"/>
  <c r="AX44" i="3"/>
  <c r="AX48" i="3" s="1"/>
  <c r="AF48" i="3" s="1"/>
  <c r="AX91" i="3" s="1"/>
  <c r="AE48" i="3"/>
  <c r="AE91" i="3" s="1"/>
  <c r="P14" i="7" s="1"/>
  <c r="AG83" i="3"/>
  <c r="AG96" i="3" s="1"/>
  <c r="R19" i="7" s="1"/>
  <c r="AZ81" i="3"/>
  <c r="AZ83" i="3" s="1"/>
  <c r="AH83" i="3" s="1"/>
  <c r="AZ96" i="3" s="1"/>
  <c r="AZ67" i="3"/>
  <c r="AZ70" i="3" s="1"/>
  <c r="AH70" i="3" s="1"/>
  <c r="AZ94" i="3" s="1"/>
  <c r="AG70" i="3"/>
  <c r="AG94" i="3" s="1"/>
  <c r="R17" i="7" s="1"/>
  <c r="AZ36" i="3"/>
  <c r="AZ40" i="3" s="1"/>
  <c r="AH40" i="3" s="1"/>
  <c r="AZ90" i="3" s="1"/>
  <c r="AG40" i="3"/>
  <c r="AG90" i="3" s="1"/>
  <c r="R13" i="7" s="1"/>
  <c r="AZ15" i="3"/>
  <c r="AH15" i="3" s="1"/>
  <c r="AZ87" i="3" s="1"/>
  <c r="AL75" i="8"/>
  <c r="T75" i="8" s="1"/>
  <c r="AL93" i="8" s="1"/>
  <c r="T93" i="8" s="1"/>
  <c r="V18" i="7" s="1"/>
  <c r="AL61" i="8"/>
  <c r="T61" i="8" s="1"/>
  <c r="AL91" i="8" s="1"/>
  <c r="T91" i="8" s="1"/>
  <c r="V16" i="7" s="1"/>
  <c r="S38" i="8"/>
  <c r="S88" i="8" s="1"/>
  <c r="U13" i="7" s="1"/>
  <c r="AN72" i="8"/>
  <c r="AN75" i="8" s="1"/>
  <c r="V75" i="8" s="1"/>
  <c r="AN93" i="8" s="1"/>
  <c r="U75" i="8"/>
  <c r="U93" i="8" s="1"/>
  <c r="W18" i="7" s="1"/>
  <c r="AN53" i="8"/>
  <c r="V53" i="8" s="1"/>
  <c r="AN90" i="8" s="1"/>
  <c r="AN26" i="8"/>
  <c r="AN31" i="8" s="1"/>
  <c r="V31" i="8" s="1"/>
  <c r="AN87" i="8" s="1"/>
  <c r="U31" i="8"/>
  <c r="U87" i="8" s="1"/>
  <c r="W12" i="7" s="1"/>
  <c r="AR21" i="8"/>
  <c r="AR22" i="8" s="1"/>
  <c r="Z22" i="8" s="1"/>
  <c r="AR86" i="8" s="1"/>
  <c r="Y22" i="8"/>
  <c r="Y86" i="8" s="1"/>
  <c r="AV80" i="8"/>
  <c r="AV81" i="8" s="1"/>
  <c r="AD81" i="8" s="1"/>
  <c r="AV94" i="8" s="1"/>
  <c r="AC81" i="8"/>
  <c r="AC94" i="8" s="1"/>
  <c r="AE19" i="7" s="1"/>
  <c r="AX57" i="8"/>
  <c r="AX61" i="8" s="1"/>
  <c r="AF61" i="8" s="1"/>
  <c r="AX91" i="8" s="1"/>
  <c r="AE61" i="8"/>
  <c r="AE91" i="8" s="1"/>
  <c r="AG16" i="7" s="1"/>
  <c r="J92" i="9"/>
  <c r="J93" i="9" s="1"/>
  <c r="AL48" i="3"/>
  <c r="T48" i="3" s="1"/>
  <c r="AL91" i="3" s="1"/>
  <c r="AL15" i="3"/>
  <c r="T15" i="3" s="1"/>
  <c r="AL87" i="3" s="1"/>
  <c r="Y32" i="3"/>
  <c r="Y89" i="3" s="1"/>
  <c r="J12" i="7" s="1"/>
  <c r="AV63" i="3"/>
  <c r="AD63" i="3" s="1"/>
  <c r="AV93" i="3" s="1"/>
  <c r="AD93" i="3" s="1"/>
  <c r="O16" i="7" s="1"/>
  <c r="M95" i="8"/>
  <c r="M96" i="8" s="1"/>
  <c r="AL65" i="8"/>
  <c r="AL68" i="8" s="1"/>
  <c r="T68" i="8" s="1"/>
  <c r="AL92" i="8" s="1"/>
  <c r="S68" i="8"/>
  <c r="S92" i="8" s="1"/>
  <c r="U17" i="7" s="1"/>
  <c r="AL50" i="8"/>
  <c r="AL53" i="8" s="1"/>
  <c r="T53" i="8" s="1"/>
  <c r="AL90" i="8" s="1"/>
  <c r="S53" i="8"/>
  <c r="S90" i="8" s="1"/>
  <c r="U15" i="7" s="1"/>
  <c r="AN68" i="8"/>
  <c r="V68" i="8" s="1"/>
  <c r="AN92" i="8" s="1"/>
  <c r="V92" i="8" s="1"/>
  <c r="X17" i="7" s="1"/>
  <c r="AP73" i="8"/>
  <c r="AP75" i="8" s="1"/>
  <c r="X75" i="8" s="1"/>
  <c r="AP93" i="8" s="1"/>
  <c r="W75" i="8"/>
  <c r="W93" i="8" s="1"/>
  <c r="Y18" i="7" s="1"/>
  <c r="AP53" i="8"/>
  <c r="X53" i="8" s="1"/>
  <c r="AP90" i="8" s="1"/>
  <c r="X90" i="8" s="1"/>
  <c r="Z15" i="7" s="1"/>
  <c r="AP29" i="8"/>
  <c r="AP31" i="8" s="1"/>
  <c r="X31" i="8" s="1"/>
  <c r="AP87" i="8" s="1"/>
  <c r="W31" i="8"/>
  <c r="W87" i="8" s="1"/>
  <c r="Y12" i="7" s="1"/>
  <c r="AR51" i="8"/>
  <c r="AR53" i="8" s="1"/>
  <c r="Z53" i="8" s="1"/>
  <c r="AR90" i="8" s="1"/>
  <c r="Z90" i="8" s="1"/>
  <c r="AB15" i="7" s="1"/>
  <c r="Y53" i="8"/>
  <c r="Y90" i="8" s="1"/>
  <c r="AA15" i="7" s="1"/>
  <c r="AV50" i="8"/>
  <c r="AV53" i="8" s="1"/>
  <c r="AD53" i="8" s="1"/>
  <c r="AV90" i="8" s="1"/>
  <c r="AC53" i="8"/>
  <c r="AC90" i="8" s="1"/>
  <c r="AE15" i="7" s="1"/>
  <c r="AN77" i="9"/>
  <c r="U78" i="9"/>
  <c r="U91" i="9" s="1"/>
  <c r="AN19" i="7" s="1"/>
  <c r="S81" i="8"/>
  <c r="S94" i="8" s="1"/>
  <c r="U19" i="7" s="1"/>
  <c r="S22" i="8"/>
  <c r="S86" i="8" s="1"/>
  <c r="U11" i="7" s="1"/>
  <c r="AL35" i="8"/>
  <c r="AL38" i="8" s="1"/>
  <c r="T38" i="8" s="1"/>
  <c r="AL88" i="8" s="1"/>
  <c r="Y81" i="8"/>
  <c r="Y94" i="8" s="1"/>
  <c r="AR75" i="8"/>
  <c r="Z75" i="8" s="1"/>
  <c r="AR93" i="8" s="1"/>
  <c r="AR46" i="8"/>
  <c r="Z46" i="8" s="1"/>
  <c r="AR89" i="8" s="1"/>
  <c r="Z89" i="8" s="1"/>
  <c r="AB14" i="7" s="1"/>
  <c r="AA31" i="8"/>
  <c r="AA87" i="8" s="1"/>
  <c r="AC12" i="7" s="1"/>
  <c r="AX72" i="8"/>
  <c r="AX75" i="8" s="1"/>
  <c r="AF75" i="8" s="1"/>
  <c r="AX93" i="8" s="1"/>
  <c r="AE75" i="8"/>
  <c r="AE93" i="8" s="1"/>
  <c r="AG18" i="7" s="1"/>
  <c r="AX53" i="8"/>
  <c r="AF53" i="8" s="1"/>
  <c r="AX90" i="8" s="1"/>
  <c r="AF90" i="8" s="1"/>
  <c r="AH15" i="7" s="1"/>
  <c r="AX26" i="8"/>
  <c r="AX31" i="8" s="1"/>
  <c r="AF31" i="8" s="1"/>
  <c r="AX87" i="8" s="1"/>
  <c r="AE31" i="8"/>
  <c r="AE87" i="8" s="1"/>
  <c r="AG12" i="7" s="1"/>
  <c r="AZ68" i="8"/>
  <c r="AH68" i="8" s="1"/>
  <c r="AZ92" i="8" s="1"/>
  <c r="AZ53" i="8"/>
  <c r="AH53" i="8" s="1"/>
  <c r="AZ90" i="8" s="1"/>
  <c r="AH90" i="8" s="1"/>
  <c r="AJ15" i="7" s="1"/>
  <c r="H92" i="9"/>
  <c r="H93" i="9" s="1"/>
  <c r="AA46" i="8"/>
  <c r="AA89" i="8" s="1"/>
  <c r="AC14" i="7" s="1"/>
  <c r="AV37" i="8"/>
  <c r="AV38" i="8" s="1"/>
  <c r="AD38" i="8" s="1"/>
  <c r="AV88" i="8" s="1"/>
  <c r="AC38" i="8"/>
  <c r="AC88" i="8" s="1"/>
  <c r="AE13" i="7" s="1"/>
  <c r="AX68" i="8"/>
  <c r="AF68" i="8" s="1"/>
  <c r="AX92" i="8" s="1"/>
  <c r="AF92" i="8" s="1"/>
  <c r="AH17" i="7" s="1"/>
  <c r="AG68" i="8"/>
  <c r="AG92" i="8" s="1"/>
  <c r="AI17" i="7" s="1"/>
  <c r="AZ81" i="8"/>
  <c r="AH81" i="8" s="1"/>
  <c r="AZ94" i="8" s="1"/>
  <c r="AH94" i="8" s="1"/>
  <c r="AJ19" i="7" s="1"/>
  <c r="AZ31" i="8"/>
  <c r="AH31" i="8" s="1"/>
  <c r="AZ87" i="8" s="1"/>
  <c r="AH87" i="8" s="1"/>
  <c r="AJ12" i="7" s="1"/>
  <c r="N92" i="9"/>
  <c r="N93" i="9" s="1"/>
  <c r="M92" i="9"/>
  <c r="M93" i="9" s="1"/>
  <c r="AL58" i="9"/>
  <c r="T58" i="9" s="1"/>
  <c r="AL88" i="9" s="1"/>
  <c r="S44" i="9"/>
  <c r="S86" i="9" s="1"/>
  <c r="AL27" i="9"/>
  <c r="AL30" i="9" s="1"/>
  <c r="T30" i="9" s="1"/>
  <c r="AL84" i="9" s="1"/>
  <c r="S30" i="9"/>
  <c r="S84" i="9" s="1"/>
  <c r="AL12" i="7" s="1"/>
  <c r="AL10" i="9"/>
  <c r="AL15" i="9" s="1"/>
  <c r="T15" i="9" s="1"/>
  <c r="AL82" i="9" s="1"/>
  <c r="S15" i="9"/>
  <c r="S82" i="9" s="1"/>
  <c r="AN15" i="9"/>
  <c r="V15" i="9" s="1"/>
  <c r="AN82" i="9" s="1"/>
  <c r="AR65" i="9"/>
  <c r="Z65" i="9" s="1"/>
  <c r="AR89" i="9" s="1"/>
  <c r="AX75" i="9"/>
  <c r="AX78" i="9" s="1"/>
  <c r="AF78" i="9" s="1"/>
  <c r="AX91" i="9" s="1"/>
  <c r="AE78" i="9"/>
  <c r="AE91" i="9" s="1"/>
  <c r="AX19" i="7" s="1"/>
  <c r="AP68" i="8"/>
  <c r="X68" i="8" s="1"/>
  <c r="AP92" i="8" s="1"/>
  <c r="X92" i="8" s="1"/>
  <c r="Z17" i="7" s="1"/>
  <c r="AP38" i="8"/>
  <c r="X38" i="8" s="1"/>
  <c r="AP88" i="8" s="1"/>
  <c r="X88" i="8" s="1"/>
  <c r="Z13" i="7" s="1"/>
  <c r="AP22" i="8"/>
  <c r="X22" i="8" s="1"/>
  <c r="AP86" i="8" s="1"/>
  <c r="Y68" i="8"/>
  <c r="Y92" i="8" s="1"/>
  <c r="Y38" i="8"/>
  <c r="Y88" i="8" s="1"/>
  <c r="AR61" i="8"/>
  <c r="Z61" i="8" s="1"/>
  <c r="AR91" i="8" s="1"/>
  <c r="Z91" i="8" s="1"/>
  <c r="AB16" i="7" s="1"/>
  <c r="AV75" i="8"/>
  <c r="AD75" i="8" s="1"/>
  <c r="AV93" i="8" s="1"/>
  <c r="AD93" i="8" s="1"/>
  <c r="AF18" i="7" s="1"/>
  <c r="AV61" i="8"/>
  <c r="AD61" i="8" s="1"/>
  <c r="AV91" i="8" s="1"/>
  <c r="AD91" i="8" s="1"/>
  <c r="AF16" i="7" s="1"/>
  <c r="AV46" i="8"/>
  <c r="AD46" i="8" s="1"/>
  <c r="AV89" i="8" s="1"/>
  <c r="AD89" i="8" s="1"/>
  <c r="AF14" i="7" s="1"/>
  <c r="AV15" i="8"/>
  <c r="AD15" i="8" s="1"/>
  <c r="AV85" i="8" s="1"/>
  <c r="AX42" i="8"/>
  <c r="AX46" i="8" s="1"/>
  <c r="AF46" i="8" s="1"/>
  <c r="AX89" i="8" s="1"/>
  <c r="AE46" i="8"/>
  <c r="AE89" i="8" s="1"/>
  <c r="AG14" i="7" s="1"/>
  <c r="AX10" i="8"/>
  <c r="AX15" i="8" s="1"/>
  <c r="AF15" i="8" s="1"/>
  <c r="AX85" i="8" s="1"/>
  <c r="AE15" i="8"/>
  <c r="AE85" i="8" s="1"/>
  <c r="L92" i="9"/>
  <c r="L93" i="9" s="1"/>
  <c r="K92" i="9"/>
  <c r="K93" i="9" s="1"/>
  <c r="S58" i="9"/>
  <c r="S88" i="9" s="1"/>
  <c r="AL16" i="7" s="1"/>
  <c r="AR58" i="9"/>
  <c r="Z58" i="9" s="1"/>
  <c r="AR88" i="9" s="1"/>
  <c r="Z88" i="9" s="1"/>
  <c r="AS16" i="7" s="1"/>
  <c r="AT64" i="9"/>
  <c r="AT65" i="9" s="1"/>
  <c r="AB65" i="9" s="1"/>
  <c r="AT89" i="9" s="1"/>
  <c r="AA65" i="9"/>
  <c r="AA89" i="9" s="1"/>
  <c r="AT17" i="7" s="1"/>
  <c r="AV69" i="9"/>
  <c r="AV71" i="9" s="1"/>
  <c r="AD71" i="9" s="1"/>
  <c r="AV90" i="9" s="1"/>
  <c r="AC71" i="9"/>
  <c r="AC90" i="9" s="1"/>
  <c r="AV18" i="7" s="1"/>
  <c r="AT72" i="8"/>
  <c r="AT75" i="8" s="1"/>
  <c r="AB75" i="8" s="1"/>
  <c r="AT93" i="8" s="1"/>
  <c r="AB93" i="8" s="1"/>
  <c r="AD18" i="7" s="1"/>
  <c r="AT57" i="8"/>
  <c r="AT61" i="8" s="1"/>
  <c r="AB61" i="8" s="1"/>
  <c r="AT91" i="8" s="1"/>
  <c r="AB91" i="8" s="1"/>
  <c r="AD16" i="7" s="1"/>
  <c r="AT42" i="8"/>
  <c r="AT46" i="8" s="1"/>
  <c r="AB46" i="8" s="1"/>
  <c r="AT89" i="8" s="1"/>
  <c r="AT26" i="8"/>
  <c r="AT31" i="8" s="1"/>
  <c r="AB31" i="8" s="1"/>
  <c r="AT87" i="8" s="1"/>
  <c r="AT10" i="8"/>
  <c r="AT15" i="8" s="1"/>
  <c r="AB15" i="8" s="1"/>
  <c r="AT85" i="8" s="1"/>
  <c r="AN30" i="9"/>
  <c r="V30" i="9" s="1"/>
  <c r="AN84" i="9" s="1"/>
  <c r="V84" i="9" s="1"/>
  <c r="AO12" i="7" s="1"/>
  <c r="AN19" i="9"/>
  <c r="AN23" i="9" s="1"/>
  <c r="V23" i="9" s="1"/>
  <c r="AN83" i="9" s="1"/>
  <c r="U23" i="9"/>
  <c r="U83" i="9" s="1"/>
  <c r="AN11" i="7" s="1"/>
  <c r="AN22" i="7" s="1"/>
  <c r="AP55" i="9"/>
  <c r="W58" i="9"/>
  <c r="W88" i="9" s="1"/>
  <c r="AP16" i="7" s="1"/>
  <c r="AP50" i="9"/>
  <c r="X50" i="9" s="1"/>
  <c r="AP87" i="9" s="1"/>
  <c r="X87" i="9" s="1"/>
  <c r="AQ15" i="7" s="1"/>
  <c r="AP42" i="9"/>
  <c r="AP44" i="9" s="1"/>
  <c r="X44" i="9" s="1"/>
  <c r="AP86" i="9" s="1"/>
  <c r="W44" i="9"/>
  <c r="W86" i="9" s="1"/>
  <c r="AP14" i="7" s="1"/>
  <c r="AP23" i="9"/>
  <c r="X23" i="9" s="1"/>
  <c r="AP83" i="9" s="1"/>
  <c r="AR71" i="9"/>
  <c r="Z71" i="9" s="1"/>
  <c r="AR90" i="9" s="1"/>
  <c r="AR44" i="9"/>
  <c r="Z44" i="9" s="1"/>
  <c r="AR86" i="9" s="1"/>
  <c r="AR23" i="9"/>
  <c r="Z23" i="9" s="1"/>
  <c r="AR83" i="9" s="1"/>
  <c r="Z83" i="9" s="1"/>
  <c r="AS11" i="7" s="1"/>
  <c r="AT19" i="9"/>
  <c r="AT23" i="9" s="1"/>
  <c r="AB23" i="9" s="1"/>
  <c r="AT83" i="9" s="1"/>
  <c r="AA23" i="9"/>
  <c r="AA83" i="9" s="1"/>
  <c r="AT11" i="7" s="1"/>
  <c r="AX64" i="9"/>
  <c r="AE65" i="9"/>
  <c r="AE89" i="9" s="1"/>
  <c r="AX17" i="7" s="1"/>
  <c r="AN78" i="9"/>
  <c r="V78" i="9" s="1"/>
  <c r="AN91" i="9" s="1"/>
  <c r="V91" i="9" s="1"/>
  <c r="AO19" i="7" s="1"/>
  <c r="AP58" i="9"/>
  <c r="X58" i="9" s="1"/>
  <c r="AP88" i="9" s="1"/>
  <c r="AX65" i="9"/>
  <c r="AF65" i="9" s="1"/>
  <c r="AX89" i="9" s="1"/>
  <c r="AX19" i="9"/>
  <c r="AX23" i="9" s="1"/>
  <c r="AF23" i="9" s="1"/>
  <c r="AX83" i="9" s="1"/>
  <c r="AE23" i="9"/>
  <c r="AE83" i="9" s="1"/>
  <c r="AN58" i="9"/>
  <c r="V58" i="9" s="1"/>
  <c r="AN88" i="9" s="1"/>
  <c r="AP70" i="9"/>
  <c r="AP71" i="9" s="1"/>
  <c r="X71" i="9" s="1"/>
  <c r="AP90" i="9" s="1"/>
  <c r="W71" i="9"/>
  <c r="W90" i="9" s="1"/>
  <c r="AP18" i="7" s="1"/>
  <c r="AP37" i="9"/>
  <c r="X37" i="9" s="1"/>
  <c r="AP85" i="9" s="1"/>
  <c r="X85" i="9" s="1"/>
  <c r="AQ13" i="7" s="1"/>
  <c r="AP27" i="9"/>
  <c r="AP30" i="9" s="1"/>
  <c r="X30" i="9" s="1"/>
  <c r="AP84" i="9" s="1"/>
  <c r="W30" i="9"/>
  <c r="W84" i="9" s="1"/>
  <c r="AP12" i="7" s="1"/>
  <c r="AP10" i="9"/>
  <c r="AP15" i="9" s="1"/>
  <c r="X15" i="9" s="1"/>
  <c r="AP82" i="9" s="1"/>
  <c r="W15" i="9"/>
  <c r="W82" i="9" s="1"/>
  <c r="AR15" i="9"/>
  <c r="Z15" i="9" s="1"/>
  <c r="AR82" i="9" s="1"/>
  <c r="AZ44" i="9"/>
  <c r="AH44" i="9" s="1"/>
  <c r="AZ86" i="9" s="1"/>
  <c r="AT30" i="9"/>
  <c r="AB30" i="9" s="1"/>
  <c r="AT84" i="9" s="1"/>
  <c r="AB84" i="9" s="1"/>
  <c r="AU12" i="7" s="1"/>
  <c r="AV54" i="9"/>
  <c r="AV58" i="9" s="1"/>
  <c r="AD58" i="9" s="1"/>
  <c r="AV88" i="9" s="1"/>
  <c r="AC58" i="9"/>
  <c r="AC88" i="9" s="1"/>
  <c r="AV16" i="7" s="1"/>
  <c r="AV37" i="9"/>
  <c r="AD37" i="9" s="1"/>
  <c r="AV85" i="9" s="1"/>
  <c r="AD85" i="9" s="1"/>
  <c r="AW13" i="7" s="1"/>
  <c r="AX44" i="9"/>
  <c r="AF44" i="9" s="1"/>
  <c r="AX86" i="9" s="1"/>
  <c r="AF86" i="9" s="1"/>
  <c r="AY14" i="7" s="1"/>
  <c r="AX30" i="9"/>
  <c r="AF30" i="9" s="1"/>
  <c r="AX84" i="9" s="1"/>
  <c r="AF84" i="9" s="1"/>
  <c r="AY12" i="7" s="1"/>
  <c r="AT15" i="9"/>
  <c r="AB15" i="9" s="1"/>
  <c r="AT82" i="9" s="1"/>
  <c r="AV65" i="9"/>
  <c r="AD65" i="9" s="1"/>
  <c r="AV89" i="9" s="1"/>
  <c r="AX58" i="9"/>
  <c r="AF58" i="9" s="1"/>
  <c r="AX88" i="9" s="1"/>
  <c r="AF88" i="9" s="1"/>
  <c r="AY16" i="7" s="1"/>
  <c r="AX15" i="9"/>
  <c r="AF15" i="9" s="1"/>
  <c r="AX82" i="9" s="1"/>
  <c r="AZ65" i="9"/>
  <c r="AH65" i="9" s="1"/>
  <c r="AZ89" i="9" s="1"/>
  <c r="AH89" i="9" s="1"/>
  <c r="BA17" i="7" s="1"/>
  <c r="AV78" i="9"/>
  <c r="AD78" i="9" s="1"/>
  <c r="AV91" i="9" s="1"/>
  <c r="AD91" i="9" s="1"/>
  <c r="AW19" i="7" s="1"/>
  <c r="AV41" i="9"/>
  <c r="AV44" i="9" s="1"/>
  <c r="AD44" i="9" s="1"/>
  <c r="AV86" i="9" s="1"/>
  <c r="AC44" i="9"/>
  <c r="AC86" i="9" s="1"/>
  <c r="AV14" i="7" s="1"/>
  <c r="AV27" i="9"/>
  <c r="AV30" i="9" s="1"/>
  <c r="AD30" i="9" s="1"/>
  <c r="AV84" i="9" s="1"/>
  <c r="AC30" i="9"/>
  <c r="AC84" i="9" s="1"/>
  <c r="AV12" i="7" s="1"/>
  <c r="AV10" i="9"/>
  <c r="AV15" i="9" s="1"/>
  <c r="AD15" i="9" s="1"/>
  <c r="AV82" i="9" s="1"/>
  <c r="AC15" i="9"/>
  <c r="AC82" i="9" s="1"/>
  <c r="AZ37" i="9"/>
  <c r="AH37" i="9" s="1"/>
  <c r="AZ85" i="9" s="1"/>
  <c r="AH85" i="9" s="1"/>
  <c r="BA13" i="7" s="1"/>
  <c r="Y15" i="3"/>
  <c r="Y87" i="3" s="1"/>
  <c r="AG71" i="9"/>
  <c r="AG90" i="9" s="1"/>
  <c r="AG58" i="9"/>
  <c r="AG88" i="9" s="1"/>
  <c r="AG44" i="9"/>
  <c r="AG86" i="9" s="1"/>
  <c r="AZ14" i="7" s="1"/>
  <c r="U15" i="3"/>
  <c r="U87" i="3" s="1"/>
  <c r="S32" i="3"/>
  <c r="S89" i="3" s="1"/>
  <c r="D12" i="7" s="1"/>
  <c r="S63" i="3"/>
  <c r="S93" i="3" s="1"/>
  <c r="D16" i="7" s="1"/>
  <c r="AG15" i="3"/>
  <c r="AG87" i="3" s="1"/>
  <c r="S48" i="3"/>
  <c r="S91" i="3" s="1"/>
  <c r="D14" i="7" s="1"/>
  <c r="AC15" i="3"/>
  <c r="AC87" i="3" s="1"/>
  <c r="J13" i="7" l="1"/>
  <c r="Z90" i="3"/>
  <c r="K13" i="7" s="1"/>
  <c r="U22" i="7"/>
  <c r="AB85" i="9"/>
  <c r="AU13" i="7" s="1"/>
  <c r="AF88" i="8"/>
  <c r="AH13" i="7" s="1"/>
  <c r="AF90" i="3"/>
  <c r="Q13" i="7" s="1"/>
  <c r="AB93" i="3"/>
  <c r="M16" i="7" s="1"/>
  <c r="AD87" i="8"/>
  <c r="AF12" i="7" s="1"/>
  <c r="AF95" i="3"/>
  <c r="Q18" i="7" s="1"/>
  <c r="AB87" i="9"/>
  <c r="AU15" i="7" s="1"/>
  <c r="T96" i="3"/>
  <c r="E19" i="7" s="1"/>
  <c r="V88" i="9"/>
  <c r="AO16" i="7" s="1"/>
  <c r="X89" i="9"/>
  <c r="AQ17" i="7" s="1"/>
  <c r="Z85" i="9"/>
  <c r="AS13" i="7" s="1"/>
  <c r="AH91" i="3"/>
  <c r="S14" i="7" s="1"/>
  <c r="AF87" i="3"/>
  <c r="Q10" i="7" s="1"/>
  <c r="V87" i="9"/>
  <c r="AO15" i="7" s="1"/>
  <c r="Z95" i="3"/>
  <c r="K18" i="7" s="1"/>
  <c r="AD94" i="8"/>
  <c r="AF19" i="7" s="1"/>
  <c r="AB90" i="8"/>
  <c r="AD15" i="7" s="1"/>
  <c r="AB89" i="8"/>
  <c r="AD14" i="7" s="1"/>
  <c r="Z90" i="9"/>
  <c r="AS18" i="7" s="1"/>
  <c r="X86" i="9"/>
  <c r="AQ14" i="7" s="1"/>
  <c r="Z89" i="9"/>
  <c r="AS17" i="7" s="1"/>
  <c r="Z86" i="8"/>
  <c r="AB11" i="7" s="1"/>
  <c r="Z91" i="9"/>
  <c r="AS19" i="7" s="1"/>
  <c r="V96" i="3"/>
  <c r="G19" i="7" s="1"/>
  <c r="AR22" i="7"/>
  <c r="AH86" i="8"/>
  <c r="AJ11" i="7" s="1"/>
  <c r="V86" i="9"/>
  <c r="AO14" i="7" s="1"/>
  <c r="AD89" i="9"/>
  <c r="AW17" i="7" s="1"/>
  <c r="V90" i="8"/>
  <c r="X15" i="7" s="1"/>
  <c r="AH82" i="9"/>
  <c r="BA10" i="7" s="1"/>
  <c r="H11" i="7"/>
  <c r="X88" i="3"/>
  <c r="I11" i="7" s="1"/>
  <c r="T95" i="3"/>
  <c r="E18" i="7" s="1"/>
  <c r="J14" i="7"/>
  <c r="Z91" i="3"/>
  <c r="K14" i="7" s="1"/>
  <c r="V92" i="3"/>
  <c r="G15" i="7" s="1"/>
  <c r="X94" i="8"/>
  <c r="Z19" i="7" s="1"/>
  <c r="Z84" i="9"/>
  <c r="AS12" i="7" s="1"/>
  <c r="AF85" i="9"/>
  <c r="AY13" i="7" s="1"/>
  <c r="X91" i="9"/>
  <c r="AQ19" i="7" s="1"/>
  <c r="X87" i="3"/>
  <c r="I10" i="7" s="1"/>
  <c r="AH86" i="9"/>
  <c r="BA14" i="7" s="1"/>
  <c r="X90" i="9"/>
  <c r="AQ18" i="7" s="1"/>
  <c r="X83" i="9"/>
  <c r="AQ11" i="7" s="1"/>
  <c r="U92" i="9"/>
  <c r="U93" i="9" s="1"/>
  <c r="X86" i="8"/>
  <c r="Z11" i="7" s="1"/>
  <c r="AF93" i="8"/>
  <c r="AH18" i="7" s="1"/>
  <c r="Z93" i="8"/>
  <c r="AB18" i="7" s="1"/>
  <c r="AD90" i="3"/>
  <c r="O13" i="7" s="1"/>
  <c r="T90" i="3"/>
  <c r="E13" i="7" s="1"/>
  <c r="V90" i="3"/>
  <c r="G13" i="7" s="1"/>
  <c r="AA95" i="8"/>
  <c r="AA96" i="8" s="1"/>
  <c r="V89" i="8"/>
  <c r="X14" i="7" s="1"/>
  <c r="AB90" i="9"/>
  <c r="AU18" i="7" s="1"/>
  <c r="T90" i="9"/>
  <c r="AM18" i="7" s="1"/>
  <c r="AH89" i="8"/>
  <c r="AJ14" i="7" s="1"/>
  <c r="AB91" i="3"/>
  <c r="M14" i="7" s="1"/>
  <c r="AF96" i="3"/>
  <c r="Q19" i="7" s="1"/>
  <c r="AH91" i="8"/>
  <c r="AJ16" i="7" s="1"/>
  <c r="X95" i="3"/>
  <c r="I18" i="7" s="1"/>
  <c r="Z94" i="3"/>
  <c r="K17" i="7" s="1"/>
  <c r="AB87" i="3"/>
  <c r="M10" i="7" s="1"/>
  <c r="T92" i="3"/>
  <c r="E15" i="7" s="1"/>
  <c r="AF83" i="9"/>
  <c r="AY11" i="7" s="1"/>
  <c r="Y92" i="9"/>
  <c r="AR21" i="7" s="1"/>
  <c r="V83" i="9"/>
  <c r="AO11" i="7" s="1"/>
  <c r="AB87" i="8"/>
  <c r="AD12" i="7" s="1"/>
  <c r="AF89" i="8"/>
  <c r="AH14" i="7" s="1"/>
  <c r="AI22" i="7"/>
  <c r="AD88" i="8"/>
  <c r="AF13" i="7" s="1"/>
  <c r="V94" i="3"/>
  <c r="G17" i="7" s="1"/>
  <c r="AH95" i="3"/>
  <c r="S18" i="7" s="1"/>
  <c r="R18" i="7"/>
  <c r="AT22" i="7"/>
  <c r="Z86" i="9"/>
  <c r="AS14" i="7" s="1"/>
  <c r="AH89" i="3"/>
  <c r="S12" i="7" s="1"/>
  <c r="Z96" i="3"/>
  <c r="K19" i="7" s="1"/>
  <c r="AB95" i="3"/>
  <c r="M18" i="7" s="1"/>
  <c r="X90" i="3"/>
  <c r="I13" i="7" s="1"/>
  <c r="AH87" i="9"/>
  <c r="BA15" i="7" s="1"/>
  <c r="AH93" i="8"/>
  <c r="AJ18" i="7" s="1"/>
  <c r="D11" i="7"/>
  <c r="D22" i="7" s="1"/>
  <c r="S97" i="3"/>
  <c r="J15" i="7"/>
  <c r="Z92" i="3"/>
  <c r="K15" i="7" s="1"/>
  <c r="H19" i="7"/>
  <c r="H22" i="7" s="1"/>
  <c r="X96" i="3"/>
  <c r="I19" i="7" s="1"/>
  <c r="AZ16" i="7"/>
  <c r="AH88" i="9"/>
  <c r="BA16" i="7" s="1"/>
  <c r="AP92" i="9"/>
  <c r="X82" i="9"/>
  <c r="AQ10" i="7" s="1"/>
  <c r="Z88" i="8"/>
  <c r="AB13" i="7" s="1"/>
  <c r="AA13" i="7"/>
  <c r="AZ97" i="3"/>
  <c r="AH87" i="3"/>
  <c r="S10" i="7" s="1"/>
  <c r="T88" i="3"/>
  <c r="E11" i="7" s="1"/>
  <c r="T93" i="3"/>
  <c r="E16" i="7" s="1"/>
  <c r="AD90" i="9"/>
  <c r="AW18" i="7" s="1"/>
  <c r="AE95" i="8"/>
  <c r="AG10" i="7"/>
  <c r="AG22" i="7" s="1"/>
  <c r="AV95" i="8"/>
  <c r="AD85" i="8"/>
  <c r="AF10" i="7" s="1"/>
  <c r="Z92" i="8"/>
  <c r="AB17" i="7" s="1"/>
  <c r="AA17" i="7"/>
  <c r="AN92" i="9"/>
  <c r="V82" i="9"/>
  <c r="AO10" i="7" s="1"/>
  <c r="T84" i="9"/>
  <c r="AM12" i="7" s="1"/>
  <c r="AF87" i="8"/>
  <c r="AH12" i="7" s="1"/>
  <c r="AD90" i="8"/>
  <c r="AF15" i="7" s="1"/>
  <c r="T90" i="8"/>
  <c r="V15" i="7" s="1"/>
  <c r="T91" i="3"/>
  <c r="E14" i="7" s="1"/>
  <c r="AF91" i="8"/>
  <c r="AH16" i="7" s="1"/>
  <c r="AH94" i="3"/>
  <c r="S17" i="7" s="1"/>
  <c r="AF91" i="3"/>
  <c r="Q14" i="7" s="1"/>
  <c r="AA92" i="9"/>
  <c r="W95" i="8"/>
  <c r="Y10" i="7"/>
  <c r="Y22" i="7" s="1"/>
  <c r="S95" i="8"/>
  <c r="AR97" i="3"/>
  <c r="Z88" i="3"/>
  <c r="K11" i="7" s="1"/>
  <c r="T94" i="8"/>
  <c r="V19" i="7" s="1"/>
  <c r="AF89" i="3"/>
  <c r="Q12" i="7" s="1"/>
  <c r="AC22" i="7"/>
  <c r="AF92" i="3"/>
  <c r="Q15" i="7" s="1"/>
  <c r="X94" i="3"/>
  <c r="I17" i="7" s="1"/>
  <c r="AD92" i="3"/>
  <c r="O15" i="7" s="1"/>
  <c r="T86" i="8"/>
  <c r="V11" i="7" s="1"/>
  <c r="AB92" i="3"/>
  <c r="M15" i="7" s="1"/>
  <c r="AD96" i="3"/>
  <c r="O19" i="7" s="1"/>
  <c r="AL97" i="3"/>
  <c r="T87" i="3"/>
  <c r="E10" i="7" s="1"/>
  <c r="Z89" i="3"/>
  <c r="K12" i="7" s="1"/>
  <c r="T94" i="3"/>
  <c r="E17" i="7" s="1"/>
  <c r="V89" i="3"/>
  <c r="G12" i="7" s="1"/>
  <c r="AC21" i="7"/>
  <c r="AC97" i="3"/>
  <c r="N10" i="7"/>
  <c r="N22" i="7" s="1"/>
  <c r="AD84" i="9"/>
  <c r="AW12" i="7" s="1"/>
  <c r="AG92" i="9"/>
  <c r="AV92" i="9"/>
  <c r="AD82" i="9"/>
  <c r="AW10" i="7" s="1"/>
  <c r="AX92" i="9"/>
  <c r="AF82" i="9"/>
  <c r="AY10" i="7" s="1"/>
  <c r="AD88" i="9"/>
  <c r="AW16" i="7" s="1"/>
  <c r="AR92" i="9"/>
  <c r="Z82" i="9"/>
  <c r="AS10" i="7" s="1"/>
  <c r="X84" i="9"/>
  <c r="AQ12" i="7" s="1"/>
  <c r="X88" i="9"/>
  <c r="AQ16" i="7" s="1"/>
  <c r="AF85" i="8"/>
  <c r="AH10" i="7" s="1"/>
  <c r="AX95" i="8"/>
  <c r="AR95" i="8"/>
  <c r="Z85" i="8"/>
  <c r="AB10" i="7" s="1"/>
  <c r="AF91" i="9"/>
  <c r="AY19" i="7" s="1"/>
  <c r="S92" i="9"/>
  <c r="AL10" i="7"/>
  <c r="T86" i="9"/>
  <c r="AM14" i="7" s="1"/>
  <c r="AL14" i="7"/>
  <c r="AH92" i="8"/>
  <c r="AJ17" i="7" s="1"/>
  <c r="AA19" i="7"/>
  <c r="Z94" i="8"/>
  <c r="AB19" i="7" s="1"/>
  <c r="X87" i="8"/>
  <c r="Z12" i="7" s="1"/>
  <c r="X93" i="8"/>
  <c r="Z18" i="7" s="1"/>
  <c r="V93" i="8"/>
  <c r="X18" i="7" s="1"/>
  <c r="AH90" i="3"/>
  <c r="S13" i="7" s="1"/>
  <c r="AH96" i="3"/>
  <c r="S19" i="7" s="1"/>
  <c r="AD94" i="3"/>
  <c r="O17" i="7" s="1"/>
  <c r="AZ95" i="8"/>
  <c r="AP95" i="8"/>
  <c r="X85" i="8"/>
  <c r="Z10" i="7" s="1"/>
  <c r="T89" i="3"/>
  <c r="E12" i="7" s="1"/>
  <c r="AD88" i="3"/>
  <c r="O11" i="7" s="1"/>
  <c r="V93" i="3"/>
  <c r="G16" i="7" s="1"/>
  <c r="V95" i="3"/>
  <c r="G18" i="7" s="1"/>
  <c r="AH88" i="3"/>
  <c r="S11" i="7" s="1"/>
  <c r="AB90" i="3"/>
  <c r="M13" i="7" s="1"/>
  <c r="L13" i="7"/>
  <c r="L22" i="7" s="1"/>
  <c r="W97" i="3"/>
  <c r="AF93" i="3"/>
  <c r="Q16" i="7" s="1"/>
  <c r="X92" i="3"/>
  <c r="I15" i="7" s="1"/>
  <c r="X91" i="8"/>
  <c r="Z16" i="7" s="1"/>
  <c r="Y93" i="9"/>
  <c r="Y95" i="8"/>
  <c r="AA11" i="7"/>
  <c r="AN95" i="8"/>
  <c r="V85" i="8"/>
  <c r="X10" i="7" s="1"/>
  <c r="AB96" i="3"/>
  <c r="M19" i="7" s="1"/>
  <c r="AT97" i="3"/>
  <c r="AD91" i="3"/>
  <c r="O14" i="7" s="1"/>
  <c r="AH90" i="9"/>
  <c r="BA18" i="7" s="1"/>
  <c r="AZ18" i="7"/>
  <c r="AC92" i="9"/>
  <c r="AV10" i="7"/>
  <c r="AV22" i="7" s="1"/>
  <c r="AT92" i="9"/>
  <c r="AB82" i="9"/>
  <c r="AU10" i="7" s="1"/>
  <c r="AF89" i="9"/>
  <c r="AY17" i="7" s="1"/>
  <c r="U97" i="3"/>
  <c r="V87" i="3"/>
  <c r="G10" i="7" s="1"/>
  <c r="F10" i="7"/>
  <c r="F22" i="7" s="1"/>
  <c r="Y97" i="3"/>
  <c r="J10" i="7"/>
  <c r="Z87" i="3"/>
  <c r="K10" i="7" s="1"/>
  <c r="AG97" i="3"/>
  <c r="R10" i="7"/>
  <c r="R22" i="7" s="1"/>
  <c r="AZ92" i="9"/>
  <c r="AD86" i="9"/>
  <c r="AW14" i="7" s="1"/>
  <c r="W92" i="9"/>
  <c r="AP10" i="7"/>
  <c r="AP22" i="7" s="1"/>
  <c r="AE92" i="9"/>
  <c r="AX11" i="7"/>
  <c r="AX22" i="7" s="1"/>
  <c r="AB83" i="9"/>
  <c r="AU11" i="7" s="1"/>
  <c r="AT95" i="8"/>
  <c r="AB85" i="8"/>
  <c r="AD10" i="7" s="1"/>
  <c r="AD22" i="7" s="1"/>
  <c r="AB89" i="9"/>
  <c r="AU17" i="7" s="1"/>
  <c r="AL92" i="9"/>
  <c r="T82" i="9"/>
  <c r="AM10" i="7" s="1"/>
  <c r="T88" i="9"/>
  <c r="AM16" i="7" s="1"/>
  <c r="AG95" i="8"/>
  <c r="T88" i="8"/>
  <c r="V13" i="7" s="1"/>
  <c r="T92" i="8"/>
  <c r="V17" i="7" s="1"/>
  <c r="V87" i="8"/>
  <c r="X12" i="7" s="1"/>
  <c r="AL95" i="8"/>
  <c r="T85" i="8"/>
  <c r="V10" i="7" s="1"/>
  <c r="AV97" i="3"/>
  <c r="AD87" i="3"/>
  <c r="O10" i="7" s="1"/>
  <c r="AC95" i="8"/>
  <c r="AE11" i="7"/>
  <c r="AE22" i="7" s="1"/>
  <c r="V91" i="8"/>
  <c r="X16" i="7" s="1"/>
  <c r="P11" i="7"/>
  <c r="P22" i="7" s="1"/>
  <c r="AE97" i="3"/>
  <c r="J16" i="7"/>
  <c r="Z93" i="3"/>
  <c r="K16" i="7" s="1"/>
  <c r="AH92" i="3"/>
  <c r="S15" i="7" s="1"/>
  <c r="AA97" i="3"/>
  <c r="AN97" i="3"/>
  <c r="U95" i="8"/>
  <c r="W10" i="7"/>
  <c r="W22" i="7" s="1"/>
  <c r="AX97" i="3"/>
  <c r="AP97" i="3"/>
  <c r="X93" i="3"/>
  <c r="I16" i="7" s="1"/>
  <c r="AD92" i="8"/>
  <c r="AF17" i="7" s="1"/>
  <c r="AF94" i="3"/>
  <c r="Q17" i="7" s="1"/>
  <c r="AB89" i="3"/>
  <c r="M12" i="7" s="1"/>
  <c r="AJ22" i="7" l="1"/>
  <c r="Q22" i="7"/>
  <c r="AN21" i="7"/>
  <c r="AO22" i="7"/>
  <c r="AM22" i="7"/>
  <c r="V22" i="7"/>
  <c r="AZ22" i="7"/>
  <c r="I22" i="7"/>
  <c r="AL22" i="7"/>
  <c r="AY22" i="7"/>
  <c r="M22" i="7"/>
  <c r="G22" i="7"/>
  <c r="AS22" i="7"/>
  <c r="BA22" i="7"/>
  <c r="AE98" i="3"/>
  <c r="P21" i="7"/>
  <c r="AG96" i="8"/>
  <c r="AI21" i="7"/>
  <c r="AG98" i="3"/>
  <c r="R21" i="7"/>
  <c r="AH95" i="8"/>
  <c r="AZ96" i="8"/>
  <c r="AG93" i="9"/>
  <c r="AZ21" i="7"/>
  <c r="W96" i="8"/>
  <c r="Y21" i="7"/>
  <c r="O22" i="7"/>
  <c r="AE93" i="9"/>
  <c r="AX21" i="7"/>
  <c r="AH92" i="9"/>
  <c r="AZ93" i="9"/>
  <c r="K22" i="7"/>
  <c r="AB92" i="9"/>
  <c r="AT93" i="9"/>
  <c r="X22" i="7"/>
  <c r="S93" i="9"/>
  <c r="AL21" i="7"/>
  <c r="AF95" i="8"/>
  <c r="AX96" i="8"/>
  <c r="AF92" i="9"/>
  <c r="AX93" i="9"/>
  <c r="E22" i="7"/>
  <c r="Z97" i="3"/>
  <c r="AR98" i="3"/>
  <c r="AA93" i="9"/>
  <c r="AT21" i="7"/>
  <c r="AE96" i="8"/>
  <c r="AG21" i="7"/>
  <c r="AF97" i="3"/>
  <c r="AX98" i="3"/>
  <c r="T95" i="8"/>
  <c r="AL96" i="8"/>
  <c r="X92" i="9"/>
  <c r="AP93" i="9"/>
  <c r="U96" i="8"/>
  <c r="W21" i="7"/>
  <c r="AD97" i="3"/>
  <c r="AV98" i="3"/>
  <c r="AB95" i="8"/>
  <c r="AT96" i="8"/>
  <c r="J22" i="7"/>
  <c r="F21" i="7"/>
  <c r="U98" i="3"/>
  <c r="V95" i="8"/>
  <c r="AN96" i="8"/>
  <c r="W98" i="3"/>
  <c r="H21" i="7"/>
  <c r="Z22" i="7"/>
  <c r="AH22" i="7"/>
  <c r="Z92" i="9"/>
  <c r="AR93" i="9"/>
  <c r="AW22" i="7"/>
  <c r="T97" i="3"/>
  <c r="AL98" i="3"/>
  <c r="S96" i="8"/>
  <c r="U21" i="7"/>
  <c r="AF22" i="7"/>
  <c r="S98" i="3"/>
  <c r="D21" i="7"/>
  <c r="AA98" i="3"/>
  <c r="L21" i="7"/>
  <c r="AC96" i="8"/>
  <c r="AE21" i="7"/>
  <c r="AU22" i="7"/>
  <c r="Y96" i="8"/>
  <c r="AA21" i="7"/>
  <c r="Z95" i="8"/>
  <c r="AR96" i="8"/>
  <c r="AH97" i="3"/>
  <c r="AZ98" i="3"/>
  <c r="X97" i="3"/>
  <c r="AP98" i="3"/>
  <c r="V97" i="3"/>
  <c r="AN98" i="3"/>
  <c r="T92" i="9"/>
  <c r="AL93" i="9"/>
  <c r="W93" i="9"/>
  <c r="AP21" i="7"/>
  <c r="Y98" i="3"/>
  <c r="J21" i="7"/>
  <c r="AV21" i="7"/>
  <c r="AC93" i="9"/>
  <c r="AB97" i="3"/>
  <c r="AT98" i="3"/>
  <c r="AA22" i="7"/>
  <c r="X95" i="8"/>
  <c r="AP96" i="8"/>
  <c r="AB22" i="7"/>
  <c r="AD92" i="9"/>
  <c r="AV93" i="9"/>
  <c r="AC98" i="3"/>
  <c r="N21" i="7"/>
  <c r="V92" i="9"/>
  <c r="AN93" i="9"/>
  <c r="AD95" i="8"/>
  <c r="AV96" i="8"/>
  <c r="S22" i="7"/>
  <c r="AQ22" i="7"/>
  <c r="AB93" i="9" l="1"/>
  <c r="AU21" i="7"/>
  <c r="AH93" i="9"/>
  <c r="BA21" i="7"/>
  <c r="V98" i="3"/>
  <c r="G21" i="7"/>
  <c r="AH98" i="3"/>
  <c r="S21" i="7"/>
  <c r="T98" i="3"/>
  <c r="E21" i="7"/>
  <c r="AD98" i="3"/>
  <c r="O21" i="7"/>
  <c r="X93" i="9"/>
  <c r="AQ21" i="7"/>
  <c r="V96" i="8"/>
  <c r="X21" i="7"/>
  <c r="AF93" i="9"/>
  <c r="AY21" i="7"/>
  <c r="X96" i="8"/>
  <c r="Z21" i="7"/>
  <c r="Z93" i="9"/>
  <c r="AS21" i="7"/>
  <c r="AF96" i="8"/>
  <c r="AH21" i="7"/>
  <c r="V93" i="9"/>
  <c r="AO21" i="7"/>
  <c r="AD93" i="9"/>
  <c r="AW21" i="7"/>
  <c r="AF98" i="3"/>
  <c r="Q21" i="7"/>
  <c r="AH96" i="8"/>
  <c r="AJ21" i="7"/>
  <c r="AD96" i="8"/>
  <c r="AF21" i="7"/>
  <c r="AB98" i="3"/>
  <c r="M21" i="7"/>
  <c r="T93" i="9"/>
  <c r="AM21" i="7"/>
  <c r="X98" i="3"/>
  <c r="I21" i="7"/>
  <c r="Z96" i="8"/>
  <c r="AB21" i="7"/>
  <c r="AB96" i="8"/>
  <c r="AD21" i="7"/>
  <c r="T96" i="8"/>
  <c r="V21" i="7"/>
  <c r="Z98" i="3"/>
  <c r="K21" i="7"/>
</calcChain>
</file>

<file path=xl/sharedStrings.xml><?xml version="1.0" encoding="utf-8"?>
<sst xmlns="http://schemas.openxmlformats.org/spreadsheetml/2006/main" count="826" uniqueCount="273">
  <si>
    <t>1.  General Information</t>
  </si>
  <si>
    <t>Questions or Problems?</t>
  </si>
  <si>
    <t>If you have questions about this form, or problems using it, contact us at:</t>
  </si>
  <si>
    <t>Complexity Indicators and Sub-indicators</t>
  </si>
  <si>
    <t>A</t>
  </si>
  <si>
    <t>B</t>
  </si>
  <si>
    <t>C</t>
  </si>
  <si>
    <t>D</t>
  </si>
  <si>
    <t>E</t>
  </si>
  <si>
    <t>F</t>
  </si>
  <si>
    <t>G</t>
  </si>
  <si>
    <t>H</t>
  </si>
  <si>
    <t>#</t>
  </si>
  <si>
    <t>Almost all clear</t>
  </si>
  <si>
    <t>Most clear</t>
  </si>
  <si>
    <t>Some clear</t>
  </si>
  <si>
    <t>Almost all met before</t>
  </si>
  <si>
    <t>Most met before</t>
  </si>
  <si>
    <t>Some met before</t>
  </si>
  <si>
    <t>Few met before</t>
  </si>
  <si>
    <t>Almost all aligned</t>
  </si>
  <si>
    <t>Most aligned</t>
  </si>
  <si>
    <t>Some aligned</t>
  </si>
  <si>
    <t>Few aligned</t>
  </si>
  <si>
    <t>Almost all the same throughout</t>
  </si>
  <si>
    <t>Most the same throughout</t>
  </si>
  <si>
    <t>Some the same throughout</t>
  </si>
  <si>
    <t>Few the same throughout</t>
  </si>
  <si>
    <t>Very low</t>
  </si>
  <si>
    <t>Low</t>
  </si>
  <si>
    <t>High</t>
  </si>
  <si>
    <t>Very high</t>
  </si>
  <si>
    <t>Some</t>
  </si>
  <si>
    <t>Simple</t>
  </si>
  <si>
    <t>Somewhat challenging</t>
  </si>
  <si>
    <t>Very challenging</t>
  </si>
  <si>
    <t>Extremely challenging</t>
  </si>
  <si>
    <t>&lt;10%</t>
  </si>
  <si>
    <t>10-40%</t>
  </si>
  <si>
    <t>40-75%</t>
  </si>
  <si>
    <t>Always assured</t>
  </si>
  <si>
    <t>Mostly assured</t>
  </si>
  <si>
    <t>Seldom assured</t>
  </si>
  <si>
    <t>Usually assured</t>
  </si>
  <si>
    <t>50-75%</t>
  </si>
  <si>
    <t>75-90%</t>
  </si>
  <si>
    <t>Total</t>
  </si>
  <si>
    <t>Extensive</t>
  </si>
  <si>
    <t>Moderate</t>
  </si>
  <si>
    <t>Limited</t>
  </si>
  <si>
    <t>25-50%</t>
  </si>
  <si>
    <t>Few changes</t>
  </si>
  <si>
    <t>Some changes</t>
  </si>
  <si>
    <t>Many changes</t>
  </si>
  <si>
    <t>Constant changes</t>
  </si>
  <si>
    <t>Little or none</t>
  </si>
  <si>
    <t>None</t>
  </si>
  <si>
    <t>Few</t>
  </si>
  <si>
    <t>Many</t>
  </si>
  <si>
    <t>5+</t>
  </si>
  <si>
    <t>Most well-defined</t>
  </si>
  <si>
    <t>Many well-defined</t>
  </si>
  <si>
    <t>Some well-defined</t>
  </si>
  <si>
    <t>Few well-defined</t>
  </si>
  <si>
    <t>Process of transitioning into operations</t>
  </si>
  <si>
    <t>Availability of qualified staff</t>
  </si>
  <si>
    <t>Presence of legislative or regulatory constraints</t>
  </si>
  <si>
    <t>Number of time zones with active stakeholders</t>
  </si>
  <si>
    <t>Percent of staff assigned full-time</t>
  </si>
  <si>
    <t>3-4</t>
  </si>
  <si>
    <t>Criteria for a rating of:</t>
  </si>
  <si>
    <t>Very high (4)</t>
  </si>
  <si>
    <t>Rater override:</t>
  </si>
  <si>
    <t>2.  Instructions for Candidates</t>
  </si>
  <si>
    <t>3.  Instructions for Assessors</t>
  </si>
  <si>
    <t>Summary Ratings</t>
  </si>
  <si>
    <t>Indicator</t>
  </si>
  <si>
    <t>Complexity Indicators</t>
  </si>
  <si>
    <t>Occas'ly assured</t>
  </si>
  <si>
    <t>Low 
(2)</t>
  </si>
  <si>
    <t>High 
(3)</t>
  </si>
  <si>
    <t>Management Complexity Ratings</t>
  </si>
  <si>
    <t>All levels, all domains</t>
  </si>
  <si>
    <t>Candidate Name:</t>
  </si>
  <si>
    <t>Level:</t>
  </si>
  <si>
    <t>Domain:</t>
  </si>
  <si>
    <t>Assessor Name:</t>
  </si>
  <si>
    <t>Hardly any clear</t>
  </si>
  <si>
    <t>Very few high</t>
  </si>
  <si>
    <t>Some high</t>
  </si>
  <si>
    <t>Many high</t>
  </si>
  <si>
    <t>Most high</t>
  </si>
  <si>
    <t>Percentage of mandatory projects in program</t>
  </si>
  <si>
    <t>1</t>
  </si>
  <si>
    <t>Percentage of high risk projects</t>
  </si>
  <si>
    <t>2</t>
  </si>
  <si>
    <t>Percentage of projects requiring technical innovation</t>
  </si>
  <si>
    <t>Diversity of project selection criteria</t>
  </si>
  <si>
    <t>Number of projects in the portfolio</t>
  </si>
  <si>
    <t>&lt;20</t>
  </si>
  <si>
    <t>20-50</t>
  </si>
  <si>
    <t>50-250</t>
  </si>
  <si>
    <t>250+</t>
  </si>
  <si>
    <t>Portfolio coverage</t>
  </si>
  <si>
    <t>Single business unit</t>
  </si>
  <si>
    <t>Multiple business units</t>
  </si>
  <si>
    <t>Entire entity</t>
  </si>
  <si>
    <t>Percentage of mandatory projects in portfolio</t>
  </si>
  <si>
    <t>Need for coordination among projects in the portfolio</t>
  </si>
  <si>
    <t>10-20%</t>
  </si>
  <si>
    <t>20-30%</t>
  </si>
  <si>
    <t>Degree to which senior managers support the prioritization process</t>
  </si>
  <si>
    <t>Purpose</t>
  </si>
  <si>
    <t>Coverage</t>
  </si>
  <si>
    <t>Complexity Sub-indicators</t>
  </si>
  <si>
    <t>Please support our commitment to sustainability and do not print</t>
  </si>
  <si>
    <t>this document unless it is absolutely necessary to do so.</t>
  </si>
  <si>
    <t>Details for Projects, Programs, and Portfolios</t>
  </si>
  <si>
    <t>Single depart-ment</t>
  </si>
  <si>
    <t xml:space="preserve">Overall Rating   </t>
  </si>
  <si>
    <t>Overall rating required to qualify:</t>
  </si>
  <si>
    <t>Use these cells to override the calculated ratings.</t>
  </si>
  <si>
    <t xml:space="preserve">Objectives and assessment of results (output-related complexity): this indicator covers the complexity originating from vague, exacting, and mutually conflicting goals, objectives, requirements, and expectations.
</t>
  </si>
  <si>
    <t xml:space="preserve">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
</t>
  </si>
  <si>
    <t xml:space="preserve">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
</t>
  </si>
  <si>
    <t xml:space="preserve">Risk and opportunities (risk-related complexity): this indicator covers complexity related to the risk profile(s) and uncertainty levels of the project, program, or portfolio and dependent initiatives.
</t>
  </si>
  <si>
    <t xml:space="preserve">Stakeholders and integration (strategy-related complexity): this indicator covers the influence of formal strategy from the sponsoring organization(s) and the standards, regulations, informal strategies, and politics which may influence the project, program, or portfolio. Other factors may include the importance of outcomes for the organization; the measure of agreement among stakeholders; the informal power, interests, and resistance surrounding the project, program, or portfolio; and any legal or regulatory requirements.
</t>
  </si>
  <si>
    <t xml:space="preserve">Relations with permanent organizations (organization-related complexity): this indicator covers the amount and interrelatedness of the interfaces of the project, program, or portfolio with the organization's systems, structures, reporting, and decision-making processes.
</t>
  </si>
  <si>
    <t xml:space="preserve">Cultural and social context (socio-cultural complexity): this indicator covers complexity resulting from socio-cultural dynamics. These may include interfaces with participants, stakeholders, or organizations from different socio-cultural backgrounds or having to deal with distributed teams.
</t>
  </si>
  <si>
    <t xml:space="preserve">Degree of innovation and general conditions (innovation-related complexity): this indicator covers the complexity originating from the degree of technical innovation of the project, program, or portfolio. This indicator may focus on the learning and associated resourcefulness required to innovate and/or work with unfamiliar outcomes, approaches, processes, tools, or methods.
</t>
  </si>
  <si>
    <t xml:space="preserve">Demand for coordination (autonomy-related complexity): this indicator covers the amount of autonomy and responsibility that the project, program, or portfolio manager/leader has been given or has taken/shown. This indicator focuses on coordinating, communicating, promoting, and defending the project, program, or portfolio interests with others.
</t>
  </si>
  <si>
    <t>Average of detail ratings entered:</t>
  </si>
  <si>
    <t>Assessor Totals</t>
  </si>
  <si>
    <t>Date:</t>
  </si>
  <si>
    <t>Projects</t>
  </si>
  <si>
    <t>Programs</t>
  </si>
  <si>
    <t>Portfolios</t>
  </si>
  <si>
    <t>Detail Ratings for Projects</t>
  </si>
  <si>
    <t>Detail Ratings for Programs</t>
  </si>
  <si>
    <t>Detail Ratings for Portfolios</t>
  </si>
  <si>
    <t>Ratings Summary</t>
  </si>
  <si>
    <t>Experience Item (from Experience Summary)</t>
  </si>
  <si>
    <t xml:space="preserve">Meets requirements for level requested?   </t>
  </si>
  <si>
    <t xml:space="preserve">Overall rating   </t>
  </si>
  <si>
    <t>Assessment Details</t>
  </si>
  <si>
    <t>Candidate:</t>
  </si>
  <si>
    <t>Assessor:</t>
  </si>
  <si>
    <t>Date Completed:</t>
  </si>
  <si>
    <t>Notes, comments, evidence (optional)</t>
  </si>
  <si>
    <t>Candidate Ratings</t>
  </si>
  <si>
    <t>Assessor Ratings</t>
  </si>
  <si>
    <t>Enter your ratings in the columns headed "Assessor Ratings" (highlighted in yellow).
Only enter values where you disagree with the candidate's ratings.</t>
  </si>
  <si>
    <t>Very low 
(1)</t>
  </si>
  <si>
    <t>&lt;5%</t>
  </si>
  <si>
    <t>5-15%</t>
  </si>
  <si>
    <t>15-30%</t>
  </si>
  <si>
    <t>&gt;30%</t>
  </si>
  <si>
    <t>&lt;50%</t>
  </si>
  <si>
    <t>Availability of materials and equipment</t>
  </si>
  <si>
    <t>Hardly any</t>
  </si>
  <si>
    <t>5-10%</t>
  </si>
  <si>
    <t>&gt;10%</t>
  </si>
  <si>
    <t>Percentage of project risks with proven/ reliable responses</t>
  </si>
  <si>
    <t>Number of languages commonly used in project communications (formal and informal)</t>
  </si>
  <si>
    <t>Number of distinct cultural groups whose needs must be addressed</t>
  </si>
  <si>
    <t>3</t>
  </si>
  <si>
    <t>4+</t>
  </si>
  <si>
    <t>Challenge of attaining goals, objectives, requirements, and expectations</t>
  </si>
  <si>
    <t>Clarity of initial goals, objectives, requirements, and expectations</t>
  </si>
  <si>
    <t>Stability of goals, objectives, requirements, and expectations</t>
  </si>
  <si>
    <t>3+</t>
  </si>
  <si>
    <t>Similarity of the capabilities of the product-of-the-project to the capabilities of previously existing products</t>
  </si>
  <si>
    <t>Similarity of the design and delivery processes to those of previous projects</t>
  </si>
  <si>
    <t>Similarity of the management processes to those of previous projects</t>
  </si>
  <si>
    <t>Amount of autonomy the Project Manager has in coordinating the project (making decisions)</t>
  </si>
  <si>
    <t>Amount of autonomy the Project Manager has in advocating for the project</t>
  </si>
  <si>
    <t>Project interfaces with the organization’s governance systems and structures</t>
  </si>
  <si>
    <t>Project interfaces with the organization’s reporting systems and structures</t>
  </si>
  <si>
    <t>Disruption to the ongoing operations of the organization caused by project activities</t>
  </si>
  <si>
    <t>Constant</t>
  </si>
  <si>
    <t>Major</t>
  </si>
  <si>
    <t>Minor</t>
  </si>
  <si>
    <t>50-80%</t>
  </si>
  <si>
    <t>Percentage of high probability, high impact project risks</t>
  </si>
  <si>
    <t>30-50%</t>
  </si>
  <si>
    <t>&gt;80%</t>
  </si>
  <si>
    <t>&lt;30%</t>
  </si>
  <si>
    <t>Stability of active stakeholder community</t>
  </si>
  <si>
    <t>Active</t>
  </si>
  <si>
    <t>Conflict among goals, objectives, requirements, and expectations</t>
  </si>
  <si>
    <t>Complexity of network logic</t>
  </si>
  <si>
    <t>Availability (from any source) of proven methods, tools, and techniques throughout the project</t>
  </si>
  <si>
    <t>Availability of funding</t>
  </si>
  <si>
    <t>&gt;90%</t>
  </si>
  <si>
    <t>Support for prudent risk-taking</t>
  </si>
  <si>
    <t>Very Low</t>
  </si>
  <si>
    <t>Percentage of project risk responses under the direction of the Project Manager (accepted risks are under the control of the project manager)</t>
  </si>
  <si>
    <t>Degree of project alignment with organizational strategy</t>
  </si>
  <si>
    <t>Fully aligned</t>
  </si>
  <si>
    <t>Mostly aligned</t>
  </si>
  <si>
    <t>Partially aligned</t>
  </si>
  <si>
    <t>Not aligned</t>
  </si>
  <si>
    <t>Resistance from stakeholder groups to project execution or project completion</t>
  </si>
  <si>
    <t>Percent of project management team that has previously worked for this Project Manager</t>
  </si>
  <si>
    <t>Average years in current role for members of project management team</t>
  </si>
  <si>
    <t>Stability of project management team</t>
  </si>
  <si>
    <t>&lt;1</t>
  </si>
  <si>
    <t>Percentage of tasks with unusual assumptions or major constraints</t>
  </si>
  <si>
    <t>Percentage of tasks with external dependencies</t>
  </si>
  <si>
    <t>Management complexity of constituent projects</t>
  </si>
  <si>
    <t>&gt;75%</t>
  </si>
  <si>
    <t>Percentage of projects with external dependencies</t>
  </si>
  <si>
    <t>Availability (from any source) of proven methods, tools, and techniques throughout the program</t>
  </si>
  <si>
    <t>&lt;25%</t>
  </si>
  <si>
    <t>Percentage of high probability, high impact program-level risks</t>
  </si>
  <si>
    <t>Degree of program alignment with organizational strategy</t>
  </si>
  <si>
    <t>Resistance from stakeholder groups to program execution or program completion</t>
  </si>
  <si>
    <t>Program interfaces with the organization’s governance systems and structures</t>
  </si>
  <si>
    <t>Program interfaces with the organization’s reporting systems and structures</t>
  </si>
  <si>
    <t>Disruption to the ongoing operations of the organization caused by program activities</t>
  </si>
  <si>
    <t>Percent of program management team that has previously worked for this Program Manager</t>
  </si>
  <si>
    <t>Average years in current role for members of program management team</t>
  </si>
  <si>
    <t>Stability of program management team</t>
  </si>
  <si>
    <t>Percentage of projects requiring innovation</t>
  </si>
  <si>
    <t>Similarity of the design and delivery processes to those of previous programs</t>
  </si>
  <si>
    <t>Similarity of the management processes to those of previous programs</t>
  </si>
  <si>
    <t>Amount of autonomy the Program Manager has in advocating for the program</t>
  </si>
  <si>
    <t>Amount of autonomy the Program Manager has in coordinating the program (making decisions)</t>
  </si>
  <si>
    <t>Clarity of portfolio goals, objectives, requirements, and expectations</t>
  </si>
  <si>
    <t>Challenge of attaining portfolio goals, objectives, requirements, and expectations</t>
  </si>
  <si>
    <t>Stability of portfolio goals, objectives, requirements, and expectations</t>
  </si>
  <si>
    <t>Conflict among portfolio goals, objectives, requirements, and expectations</t>
  </si>
  <si>
    <t>Almost all the same</t>
  </si>
  <si>
    <t>Most the same</t>
  </si>
  <si>
    <t>Some the same</t>
  </si>
  <si>
    <t>Few the same</t>
  </si>
  <si>
    <t>Availability of funding for the portfolio and for portfolio management</t>
  </si>
  <si>
    <t>Availability of qualified staff for the portfolio and for portfolio management</t>
  </si>
  <si>
    <t>Availability of materials and equipment for the portfolio and for portfolio management</t>
  </si>
  <si>
    <t>Support for prudent risk-taking within the organization owning the portfolio</t>
  </si>
  <si>
    <t>Percentage of high probability, high impact portfolio-level risks</t>
  </si>
  <si>
    <t>Percentage of budget committed to high risk projects and programs</t>
  </si>
  <si>
    <t>Resistance from stakeholder groups to portfolio composition</t>
  </si>
  <si>
    <t>Presence of portfolio-level legislative or regulatory constraints</t>
  </si>
  <si>
    <t>Portfolio management interfaces with the organization’s governance systems and structures</t>
  </si>
  <si>
    <t>Portfolio management interfaces with the organization’s reporting systems and structures</t>
  </si>
  <si>
    <t>Number of languages commonly used in portfolio management communications (formal and informal)</t>
  </si>
  <si>
    <t>Number of locations with active stakeholders more than 2 hours apart</t>
  </si>
  <si>
    <t>Percent of portfolio management team that has previously worked for this Portfolio Manager</t>
  </si>
  <si>
    <t>Average years in current role for members of portfolio management team</t>
  </si>
  <si>
    <t>Stability of portfolio management team</t>
  </si>
  <si>
    <t>Stability of portfolio management processes</t>
  </si>
  <si>
    <t>Amount of autonomy the Portfolio Manager has in coordinating the project (making decisions)</t>
  </si>
  <si>
    <t>Amount of autonomy the Portfolio Manager has in advocating for the project</t>
  </si>
  <si>
    <t>This form is used by both Candidates and Assessors to evaluate the management complexity of the projects, programs, and portfolios being used as qualifying experience.</t>
  </si>
  <si>
    <t>There are 10 complexity indicators. The full description of each indicator is included on every worksheet. The complexity indicators are the same for projects, programs, and portfolios.</t>
  </si>
  <si>
    <t>Review each sub-indicator and its descriptions for ratings of 1, 2, 3, or 4. Enter the appropriate rating for each item in the corresponding row. If you're not sure, or if that sub-indicator does not apply, leave the cell blank.</t>
  </si>
  <si>
    <t>If you think that the rounded result is:
•  Inaccurate, enter your own rating in the row labeled "Rater override."
•  Accurate, move on to the next sub-indicator.</t>
  </si>
  <si>
    <t>Project Manager’s control over procurement (if no procurement, rate as 1)</t>
  </si>
  <si>
    <t>Program Manager’s ability to influence procurement at the project level (if no procurement, rate as 1)</t>
  </si>
  <si>
    <t>Total or almost total</t>
  </si>
  <si>
    <r>
      <t xml:space="preserve">Complexity sub-indicators are only included on the three </t>
    </r>
    <r>
      <rPr>
        <sz val="9"/>
        <color theme="9" tint="-0.249977111117893"/>
        <rFont val="Calibri"/>
        <family val="2"/>
      </rPr>
      <t>Details</t>
    </r>
    <r>
      <rPr>
        <sz val="9"/>
        <color theme="1"/>
        <rFont val="Calibri"/>
        <family val="2"/>
      </rPr>
      <t xml:space="preserve"> worksheets. Complexity sub-indicators vary by domain.</t>
    </r>
  </si>
  <si>
    <r>
      <t xml:space="preserve">Enter your name, the current date, the level you are applying for (A, B, or C), and the domain you are applying for (project, program, or portfolio) in the space provided at the top of the </t>
    </r>
    <r>
      <rPr>
        <sz val="9"/>
        <color theme="9" tint="-0.249977111117893"/>
        <rFont val="Calibri"/>
        <family val="2"/>
      </rPr>
      <t>Assessment Details</t>
    </r>
    <r>
      <rPr>
        <sz val="9"/>
        <color theme="1"/>
        <rFont val="Calibri"/>
        <family val="2"/>
      </rPr>
      <t xml:space="preserve"> worksheet.</t>
    </r>
  </si>
  <si>
    <r>
      <t xml:space="preserve">You </t>
    </r>
    <r>
      <rPr>
        <b/>
        <i/>
        <sz val="9"/>
        <color theme="1"/>
        <rFont val="Calibri"/>
        <family val="2"/>
      </rPr>
      <t>must</t>
    </r>
    <r>
      <rPr>
        <sz val="9"/>
        <color theme="1"/>
        <rFont val="Calibri"/>
        <family val="2"/>
      </rPr>
      <t xml:space="preserve"> provide complexity ratings for each of the projects, programs, or portfolios used to support your application. The complexity ratings for each one must meet or exceed the minimum complexity required for the level you are applying for.
Do </t>
    </r>
    <r>
      <rPr>
        <b/>
        <i/>
        <sz val="9"/>
        <color theme="1"/>
        <rFont val="Calibri"/>
        <family val="2"/>
      </rPr>
      <t>not</t>
    </r>
    <r>
      <rPr>
        <sz val="9"/>
        <color theme="1"/>
        <rFont val="Calibri"/>
        <family val="2"/>
      </rPr>
      <t xml:space="preserve"> provide ratings for other projects, programs, or portfolios.</t>
    </r>
  </si>
  <si>
    <r>
      <t xml:space="preserve">Enter your ratings in the columns headed "Candidate Ratings" (highlighted in light purple).
The sub-headers are labeled A through H. These letters refer back to your </t>
    </r>
    <r>
      <rPr>
        <sz val="9"/>
        <color theme="9" tint="-0.249977111117893"/>
        <rFont val="Calibri"/>
        <family val="2"/>
      </rPr>
      <t>Experience Summary</t>
    </r>
    <r>
      <rPr>
        <sz val="9"/>
        <rFont val="Calibri"/>
        <family val="2"/>
      </rPr>
      <t>. For example, y</t>
    </r>
    <r>
      <rPr>
        <sz val="9"/>
        <color theme="1"/>
        <rFont val="Calibri"/>
        <family val="2"/>
      </rPr>
      <t xml:space="preserve">our ratings for item "A" on your </t>
    </r>
    <r>
      <rPr>
        <sz val="9"/>
        <color theme="9" tint="-0.249977111117893"/>
        <rFont val="Calibri"/>
        <family val="2"/>
      </rPr>
      <t>Experience Summary</t>
    </r>
    <r>
      <rPr>
        <sz val="9"/>
        <color theme="1"/>
        <rFont val="Calibri"/>
        <family val="2"/>
      </rPr>
      <t xml:space="preserve"> should be in the column headed "A" on this form.</t>
    </r>
  </si>
  <si>
    <r>
      <t xml:space="preserve">The worksheet will calculate the average rating for each complexity indicator. Ratings will be rounded </t>
    </r>
    <r>
      <rPr>
        <b/>
        <i/>
        <sz val="9"/>
        <color theme="1"/>
        <rFont val="Calibri"/>
        <family val="2"/>
      </rPr>
      <t>down.</t>
    </r>
    <r>
      <rPr>
        <sz val="9"/>
        <color theme="1"/>
        <rFont val="Calibri"/>
        <family val="2"/>
      </rPr>
      <t xml:space="preserve"> So an average rating of 2.8 will become 2 in the summary table.</t>
    </r>
  </si>
  <si>
    <r>
      <t xml:space="preserve">The results of your ratings will be automatically copied into the </t>
    </r>
    <r>
      <rPr>
        <sz val="9"/>
        <color theme="9" tint="-0.249977111117893"/>
        <rFont val="Calibri"/>
        <family val="2"/>
      </rPr>
      <t>Ratings Summary</t>
    </r>
    <r>
      <rPr>
        <sz val="9"/>
        <color theme="1"/>
        <rFont val="Calibri"/>
        <family val="2"/>
      </rPr>
      <t xml:space="preserve"> worksheet. Review this worksheet to ensure that your ratings have been copied accurately.</t>
    </r>
  </si>
  <si>
    <r>
      <t xml:space="preserve">Enter your name and the current date in the space provided in the </t>
    </r>
    <r>
      <rPr>
        <sz val="9"/>
        <color theme="9" tint="-0.249977111117893"/>
        <rFont val="Calibri"/>
        <family val="2"/>
      </rPr>
      <t>Assessment Details</t>
    </r>
    <r>
      <rPr>
        <sz val="9"/>
        <color theme="1"/>
        <rFont val="Calibri"/>
        <family val="2"/>
      </rPr>
      <t xml:space="preserve"> worksheet.</t>
    </r>
  </si>
  <si>
    <r>
      <t xml:space="preserve">Leadership, teamwork, and decisions (team-related complexity): this indicator covers the management and leadership requirements from </t>
    </r>
    <r>
      <rPr>
        <b/>
        <i/>
        <sz val="10"/>
        <color theme="1"/>
        <rFont val="Calibri"/>
        <family val="2"/>
      </rPr>
      <t>within</t>
    </r>
    <r>
      <rPr>
        <sz val="10"/>
        <color theme="1"/>
        <rFont val="Calibri"/>
        <family val="2"/>
      </rPr>
      <t xml:space="preserve"> the project, program, or portfolio. This indicator focuses on the complexity originating from the relationship with the team(s) and their maturity and hence the vision, guidance, and steering the team requires to deliver.</t>
    </r>
  </si>
  <si>
    <t>vottun@vsf.is</t>
  </si>
  <si>
    <t>version 2.0</t>
  </si>
  <si>
    <t>VSF FRM 104</t>
  </si>
  <si>
    <t>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</si>
</sst>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0."/>
  </numFmts>
  <fonts count="68">
    <font>
      <sz val="9"/>
      <color theme="1"/>
      <name val="Cambria"/>
      <family val="1"/>
      <scheme val="minor"/>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sz val="10"/>
      <color theme="1"/>
      <name val="Cambria"/>
      <family val="1"/>
      <scheme val="minor"/>
    </font>
    <font>
      <sz val="12"/>
      <color theme="1"/>
      <name val="Cambria"/>
      <family val="2"/>
      <scheme val="minor"/>
    </font>
    <font>
      <u/>
      <sz val="12"/>
      <color theme="10"/>
      <name val="Cambria"/>
      <family val="2"/>
      <scheme val="minor"/>
    </font>
    <font>
      <sz val="10"/>
      <name val="Verdana"/>
      <family val="2"/>
    </font>
    <font>
      <sz val="10"/>
      <color theme="1"/>
      <name val="Arial"/>
      <family val="2"/>
    </font>
    <font>
      <sz val="9"/>
      <color theme="1"/>
      <name val="Cambria"/>
      <family val="1"/>
      <scheme val="minor"/>
    </font>
    <font>
      <sz val="11"/>
      <color theme="1"/>
      <name val="Cambria"/>
      <family val="1"/>
      <scheme val="minor"/>
    </font>
    <font>
      <b/>
      <sz val="10"/>
      <color theme="1"/>
      <name val="Calibri"/>
      <family val="2"/>
      <scheme val="major"/>
    </font>
    <font>
      <b/>
      <sz val="10"/>
      <color theme="1"/>
      <name val="Cambria"/>
      <family val="1"/>
      <scheme val="minor"/>
    </font>
    <font>
      <b/>
      <sz val="16"/>
      <name val="Cambria"/>
      <family val="1"/>
      <scheme val="minor"/>
    </font>
    <font>
      <sz val="11"/>
      <color theme="2"/>
      <name val="Cambria"/>
      <family val="1"/>
      <scheme val="minor"/>
    </font>
    <font>
      <b/>
      <i/>
      <sz val="14"/>
      <color theme="3"/>
      <name val="Cambria"/>
      <family val="1"/>
      <scheme val="minor"/>
    </font>
    <font>
      <sz val="10"/>
      <color theme="2"/>
      <name val="Cambria"/>
      <family val="1"/>
      <scheme val="minor"/>
    </font>
    <font>
      <b/>
      <sz val="10"/>
      <color theme="2"/>
      <name val="Calibri"/>
      <family val="2"/>
      <scheme val="major"/>
    </font>
    <font>
      <sz val="11"/>
      <name val="Cambria"/>
      <family val="1"/>
      <scheme val="minor"/>
    </font>
    <font>
      <b/>
      <sz val="11"/>
      <color theme="1"/>
      <name val="Calibri"/>
      <family val="2"/>
      <scheme val="major"/>
    </font>
    <font>
      <sz val="10"/>
      <color rgb="FF000000"/>
      <name val="Cambria"/>
      <family val="1"/>
    </font>
    <font>
      <b/>
      <i/>
      <sz val="10"/>
      <color theme="1"/>
      <name val="Cambria"/>
      <family val="1"/>
      <scheme val="minor"/>
    </font>
    <font>
      <b/>
      <sz val="10"/>
      <name val="Calibri"/>
      <family val="2"/>
      <scheme val="major"/>
    </font>
    <font>
      <b/>
      <sz val="10"/>
      <color theme="3" tint="0.39997558519241921"/>
      <name val="Calibri"/>
      <family val="2"/>
      <scheme val="major"/>
    </font>
    <font>
      <b/>
      <sz val="16"/>
      <color theme="2"/>
      <name val="Cambria"/>
      <family val="1"/>
      <scheme val="minor"/>
    </font>
    <font>
      <sz val="10"/>
      <name val="Cambria"/>
      <family val="1"/>
      <scheme val="minor"/>
    </font>
    <font>
      <sz val="10"/>
      <color theme="3" tint="0.39997558519241921"/>
      <name val="Cambria"/>
      <family val="1"/>
      <scheme val="minor"/>
    </font>
    <font>
      <sz val="12"/>
      <name val="Palatino"/>
      <family val="1"/>
    </font>
    <font>
      <u/>
      <sz val="12"/>
      <color indexed="12"/>
      <name val="Palatino"/>
      <family val="1"/>
    </font>
    <font>
      <b/>
      <i/>
      <sz val="11"/>
      <color theme="3" tint="0.39997558519241921"/>
      <name val="Cambria"/>
      <family val="1"/>
      <scheme val="minor"/>
    </font>
    <font>
      <sz val="11"/>
      <color theme="1"/>
      <name val="Calibri"/>
      <family val="2"/>
    </font>
    <font>
      <b/>
      <sz val="16"/>
      <name val="Calibri"/>
      <family val="2"/>
    </font>
    <font>
      <b/>
      <i/>
      <sz val="12"/>
      <color theme="3"/>
      <name val="Calibri"/>
      <family val="2"/>
    </font>
    <font>
      <b/>
      <sz val="18"/>
      <name val="Calibri"/>
      <family val="2"/>
    </font>
    <font>
      <b/>
      <i/>
      <sz val="9"/>
      <color rgb="FF008000"/>
      <name val="Calibri"/>
      <family val="2"/>
    </font>
    <font>
      <b/>
      <sz val="10"/>
      <color theme="1"/>
      <name val="Calibri"/>
      <family val="2"/>
    </font>
    <font>
      <b/>
      <sz val="9"/>
      <color theme="1"/>
      <name val="Calibri"/>
      <family val="2"/>
    </font>
    <font>
      <sz val="9"/>
      <color theme="1"/>
      <name val="Calibri"/>
      <family val="2"/>
    </font>
    <font>
      <sz val="9"/>
      <color theme="9" tint="-0.249977111117893"/>
      <name val="Calibri"/>
      <family val="2"/>
    </font>
    <font>
      <sz val="10"/>
      <color rgb="FF000000"/>
      <name val="Calibri"/>
      <family val="2"/>
    </font>
    <font>
      <sz val="9"/>
      <name val="Calibri"/>
      <family val="2"/>
    </font>
    <font>
      <b/>
      <i/>
      <sz val="9"/>
      <color theme="1"/>
      <name val="Calibri"/>
      <family val="2"/>
    </font>
    <font>
      <sz val="12"/>
      <color theme="1"/>
      <name val="Calibri"/>
      <family val="2"/>
    </font>
    <font>
      <sz val="11"/>
      <color theme="2"/>
      <name val="Calibri"/>
      <family val="2"/>
    </font>
    <font>
      <sz val="10"/>
      <color theme="2"/>
      <name val="Calibri"/>
      <family val="2"/>
    </font>
    <font>
      <b/>
      <i/>
      <sz val="11"/>
      <color rgb="FFFF0000"/>
      <name val="Calibri"/>
      <family val="2"/>
    </font>
    <font>
      <b/>
      <i/>
      <sz val="10"/>
      <color rgb="FF008000"/>
      <name val="Calibri"/>
      <family val="2"/>
    </font>
    <font>
      <b/>
      <i/>
      <sz val="11"/>
      <color rgb="FF008000"/>
      <name val="Calibri"/>
      <family val="2"/>
    </font>
    <font>
      <b/>
      <sz val="11"/>
      <color theme="1"/>
      <name val="Calibri"/>
      <family val="2"/>
    </font>
    <font>
      <sz val="11"/>
      <name val="Calibri"/>
      <family val="2"/>
    </font>
    <font>
      <sz val="10"/>
      <name val="Calibri"/>
      <family val="2"/>
    </font>
    <font>
      <b/>
      <i/>
      <sz val="11"/>
      <color theme="3" tint="0.39997558519241921"/>
      <name val="Calibri"/>
      <family val="2"/>
    </font>
    <font>
      <b/>
      <i/>
      <sz val="14"/>
      <color theme="3"/>
      <name val="Calibri"/>
      <family val="2"/>
    </font>
    <font>
      <b/>
      <sz val="16"/>
      <color theme="2"/>
      <name val="Calibri"/>
      <family val="2"/>
    </font>
    <font>
      <b/>
      <sz val="10"/>
      <color theme="2"/>
      <name val="Calibri"/>
      <family val="2"/>
    </font>
    <font>
      <b/>
      <sz val="10"/>
      <name val="Calibri"/>
      <family val="2"/>
    </font>
    <font>
      <b/>
      <sz val="10"/>
      <color theme="3" tint="0.39997558519241921"/>
      <name val="Calibri"/>
      <family val="2"/>
    </font>
    <font>
      <b/>
      <i/>
      <sz val="10"/>
      <color theme="1"/>
      <name val="Calibri"/>
      <family val="2"/>
    </font>
    <font>
      <sz val="10"/>
      <color theme="3" tint="0.39997558519241921"/>
      <name val="Calibri"/>
      <family val="2"/>
    </font>
    <font>
      <sz val="9"/>
      <color rgb="FF000000"/>
      <name val="Calibri"/>
      <family val="2"/>
    </font>
    <font>
      <b/>
      <sz val="12"/>
      <color theme="1"/>
      <name val="Calibri"/>
      <family val="2"/>
    </font>
  </fonts>
  <fills count="8">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diagonal/>
    </border>
  </borders>
  <cellStyleXfs count="716">
    <xf numFmtId="0" fontId="0" fillId="0" borderId="0"/>
    <xf numFmtId="0" fontId="2"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8" fillId="0" borderId="0">
      <alignment horizontal="center" vertical="center" wrapText="1"/>
    </xf>
    <xf numFmtId="0" fontId="4" fillId="0" borderId="0">
      <alignment vertical="center"/>
    </xf>
    <xf numFmtId="0" fontId="5" fillId="0" borderId="0">
      <alignment vertical="center"/>
    </xf>
    <xf numFmtId="0" fontId="3" fillId="0" borderId="0">
      <alignment horizontal="justify" vertical="center"/>
    </xf>
    <xf numFmtId="0" fontId="9" fillId="0" borderId="0">
      <alignment horizontal="center"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2" fillId="0" borderId="0"/>
    <xf numFmtId="0" fontId="13" fillId="0" borderId="0" applyNumberFormat="0" applyFill="0" applyBorder="0" applyAlignment="0" applyProtection="0"/>
    <xf numFmtId="0" fontId="14"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5" fillId="0" borderId="0">
      <alignment horizontal="left" vertical="center"/>
    </xf>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0" fontId="14"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236">
    <xf numFmtId="0" fontId="0" fillId="0" borderId="0" xfId="0"/>
    <xf numFmtId="0" fontId="11" fillId="0" borderId="0" xfId="45" applyFont="1">
      <alignment horizontal="left" vertical="center"/>
    </xf>
    <xf numFmtId="0" fontId="17" fillId="0" borderId="0" xfId="1" applyFont="1">
      <alignment horizontal="left" vertical="center"/>
    </xf>
    <xf numFmtId="0" fontId="11" fillId="0" borderId="0" xfId="45" applyFont="1" applyAlignment="1">
      <alignment horizontal="center" vertical="top"/>
    </xf>
    <xf numFmtId="0" fontId="19" fillId="0" borderId="0" xfId="8" applyFont="1">
      <alignment horizontal="center" vertical="center"/>
    </xf>
    <xf numFmtId="0" fontId="11" fillId="0" borderId="1" xfId="45" applyFont="1" applyBorder="1" applyAlignment="1">
      <alignment horizontal="left" vertical="center" wrapText="1"/>
    </xf>
    <xf numFmtId="0" fontId="11" fillId="0" borderId="0" xfId="45" applyFont="1" applyAlignment="1">
      <alignment horizontal="left" vertical="center" wrapText="1"/>
    </xf>
    <xf numFmtId="0" fontId="11" fillId="0" borderId="0" xfId="45" applyFont="1" applyAlignment="1">
      <alignment horizontal="center" vertical="center"/>
    </xf>
    <xf numFmtId="0" fontId="19" fillId="0" borderId="0" xfId="8" applyFont="1" applyAlignment="1">
      <alignment horizontal="right" vertical="center"/>
    </xf>
    <xf numFmtId="164" fontId="11" fillId="0" borderId="0" xfId="45" applyNumberFormat="1" applyFont="1" applyAlignment="1">
      <alignment horizontal="center" vertical="center"/>
    </xf>
    <xf numFmtId="1" fontId="11" fillId="0" borderId="0" xfId="45" applyNumberFormat="1" applyFont="1" applyAlignment="1">
      <alignment horizontal="center" vertical="center"/>
    </xf>
    <xf numFmtId="0" fontId="11" fillId="0" borderId="0" xfId="45" applyFont="1" applyAlignment="1">
      <alignment horizontal="right" vertical="center"/>
    </xf>
    <xf numFmtId="0" fontId="11" fillId="0" borderId="0" xfId="45" applyFont="1" applyAlignment="1">
      <alignment horizontal="left" vertical="top"/>
    </xf>
    <xf numFmtId="0" fontId="18" fillId="0" borderId="0" xfId="8" applyFont="1">
      <alignment horizontal="center" vertical="center"/>
    </xf>
    <xf numFmtId="0" fontId="24" fillId="3" borderId="1" xfId="45" applyFont="1" applyFill="1" applyBorder="1" applyAlignment="1" applyProtection="1">
      <alignment horizontal="center" vertical="center"/>
      <protection locked="0"/>
    </xf>
    <xf numFmtId="0" fontId="19" fillId="0" borderId="11" xfId="8" applyFont="1" applyBorder="1" applyAlignment="1">
      <alignment horizontal="center" vertical="center" wrapText="1"/>
    </xf>
    <xf numFmtId="49" fontId="16" fillId="0" borderId="1" xfId="45" applyNumberFormat="1" applyFont="1" applyBorder="1" applyAlignment="1">
      <alignment horizontal="center" vertical="center" wrapText="1"/>
    </xf>
    <xf numFmtId="49" fontId="11" fillId="0" borderId="0" xfId="45" applyNumberFormat="1" applyFont="1" applyAlignment="1">
      <alignment horizontal="center" vertical="center" wrapText="1"/>
    </xf>
    <xf numFmtId="0" fontId="11" fillId="0" borderId="0" xfId="45" applyFont="1" applyAlignment="1">
      <alignment horizontal="center" vertical="center" wrapText="1"/>
    </xf>
    <xf numFmtId="49" fontId="11" fillId="0" borderId="1" xfId="45" applyNumberFormat="1" applyFont="1" applyBorder="1" applyAlignment="1">
      <alignment horizontal="center" vertical="center" wrapText="1"/>
    </xf>
    <xf numFmtId="0" fontId="11" fillId="0" borderId="1" xfId="45" applyFont="1" applyBorder="1" applyAlignment="1">
      <alignment vertical="center" wrapText="1"/>
    </xf>
    <xf numFmtId="0" fontId="18" fillId="2" borderId="1" xfId="8" applyFont="1" applyFill="1" applyBorder="1" applyAlignment="1">
      <alignment horizontal="center" vertical="center" wrapText="1"/>
    </xf>
    <xf numFmtId="49" fontId="27" fillId="0" borderId="1" xfId="0" applyNumberFormat="1" applyFont="1" applyBorder="1" applyAlignment="1">
      <alignment horizontal="center" vertical="center" wrapText="1"/>
    </xf>
    <xf numFmtId="164" fontId="19" fillId="0" borderId="1" xfId="8" applyNumberFormat="1" applyFont="1" applyBorder="1">
      <alignment horizontal="center" vertical="center"/>
    </xf>
    <xf numFmtId="164" fontId="19" fillId="0" borderId="0" xfId="8" applyNumberFormat="1" applyFont="1">
      <alignment horizontal="center" vertical="center"/>
    </xf>
    <xf numFmtId="0" fontId="29" fillId="0" borderId="1" xfId="45" applyFont="1" applyBorder="1" applyAlignment="1">
      <alignment horizontal="center" vertical="center"/>
    </xf>
    <xf numFmtId="0" fontId="30" fillId="3" borderId="1" xfId="45" applyFont="1" applyFill="1" applyBorder="1" applyAlignment="1" applyProtection="1">
      <alignment horizontal="center" vertical="center"/>
      <protection locked="0"/>
    </xf>
    <xf numFmtId="0" fontId="11" fillId="0" borderId="1" xfId="45" applyFont="1" applyBorder="1" applyAlignment="1">
      <alignment horizontal="center" vertical="center"/>
    </xf>
    <xf numFmtId="0" fontId="19" fillId="4" borderId="1" xfId="45" applyFont="1" applyFill="1" applyBorder="1" applyAlignment="1">
      <alignment horizontal="center" vertical="center"/>
    </xf>
    <xf numFmtId="0" fontId="18" fillId="0" borderId="0" xfId="8" applyFont="1" applyAlignment="1">
      <alignment horizontal="left" vertical="center"/>
    </xf>
    <xf numFmtId="1" fontId="11" fillId="0" borderId="12" xfId="45" applyNumberFormat="1" applyFont="1" applyBorder="1" applyAlignment="1">
      <alignment horizontal="center" vertical="center"/>
    </xf>
    <xf numFmtId="0" fontId="20" fillId="0" borderId="0" xfId="5" applyFont="1">
      <alignment vertical="center"/>
    </xf>
    <xf numFmtId="0" fontId="21" fillId="0" borderId="0" xfId="1" applyFont="1" applyAlignment="1">
      <alignment horizontal="left" vertical="center" indent="1"/>
    </xf>
    <xf numFmtId="0" fontId="22" fillId="0" borderId="0" xfId="6" applyFont="1">
      <alignment vertical="center"/>
    </xf>
    <xf numFmtId="1" fontId="11" fillId="0" borderId="7" xfId="45" applyNumberFormat="1" applyFont="1" applyBorder="1" applyAlignment="1">
      <alignment horizontal="center" vertical="center"/>
    </xf>
    <xf numFmtId="1" fontId="33" fillId="0" borderId="8" xfId="45" applyNumberFormat="1" applyFont="1" applyBorder="1" applyAlignment="1">
      <alignment horizontal="center" vertical="center"/>
    </xf>
    <xf numFmtId="1" fontId="33" fillId="0" borderId="13" xfId="45" applyNumberFormat="1" applyFont="1" applyBorder="1" applyAlignment="1">
      <alignment horizontal="center" vertical="center"/>
    </xf>
    <xf numFmtId="164" fontId="11" fillId="0" borderId="9" xfId="45" applyNumberFormat="1" applyFont="1" applyBorder="1" applyAlignment="1">
      <alignment horizontal="center" vertical="center"/>
    </xf>
    <xf numFmtId="164" fontId="11" fillId="0" borderId="10" xfId="45" applyNumberFormat="1" applyFont="1" applyBorder="1" applyAlignment="1">
      <alignment horizontal="center" vertical="center"/>
    </xf>
    <xf numFmtId="0" fontId="20" fillId="0" borderId="0" xfId="5" applyFont="1" applyAlignment="1">
      <alignment horizontal="center" vertical="center"/>
    </xf>
    <xf numFmtId="0" fontId="26" fillId="0" borderId="0" xfId="1" applyFont="1" applyAlignment="1">
      <alignment horizontal="right" vertical="center"/>
    </xf>
    <xf numFmtId="0" fontId="18" fillId="0" borderId="0" xfId="1" applyFont="1" applyAlignment="1">
      <alignment horizontal="right" vertical="center"/>
    </xf>
    <xf numFmtId="0" fontId="32" fillId="0" borderId="0" xfId="1" applyFont="1" applyAlignment="1">
      <alignment horizontal="left" vertical="center" indent="1"/>
    </xf>
    <xf numFmtId="165" fontId="17" fillId="0" borderId="0" xfId="1" applyNumberFormat="1" applyFont="1" applyAlignment="1">
      <alignment horizontal="center" vertical="center"/>
    </xf>
    <xf numFmtId="0" fontId="22" fillId="0" borderId="0" xfId="6" applyFont="1" applyAlignment="1">
      <alignment horizontal="left" vertical="center"/>
    </xf>
    <xf numFmtId="0" fontId="20" fillId="0" borderId="0" xfId="5" applyFont="1" applyAlignment="1">
      <alignment horizontal="left" vertical="center" indent="1"/>
    </xf>
    <xf numFmtId="0" fontId="17" fillId="0" borderId="0" xfId="1" applyFont="1" applyAlignment="1">
      <alignment horizontal="center" vertical="center"/>
    </xf>
    <xf numFmtId="0" fontId="25" fillId="0" borderId="0" xfId="5" applyFont="1" applyAlignment="1">
      <alignment horizontal="left" vertical="center" indent="1"/>
    </xf>
    <xf numFmtId="0" fontId="32" fillId="0" borderId="0" xfId="5" applyFont="1" applyAlignment="1">
      <alignment horizontal="left" vertical="center" indent="1"/>
    </xf>
    <xf numFmtId="0" fontId="31" fillId="0" borderId="0" xfId="5" applyFont="1" applyAlignment="1">
      <alignment horizontal="left" vertical="center" indent="1"/>
    </xf>
    <xf numFmtId="165" fontId="11" fillId="0" borderId="0" xfId="1" applyNumberFormat="1" applyFont="1" applyAlignment="1">
      <alignment horizontal="left" vertical="center" indent="1"/>
    </xf>
    <xf numFmtId="0" fontId="20" fillId="0" borderId="0" xfId="5" applyFont="1" applyAlignment="1">
      <alignment horizontal="center" vertical="center" wrapText="1"/>
    </xf>
    <xf numFmtId="0" fontId="23" fillId="3" borderId="1" xfId="45" applyFont="1" applyFill="1" applyBorder="1" applyAlignment="1" applyProtection="1">
      <alignment horizontal="left" vertical="center" wrapText="1"/>
      <protection locked="0"/>
    </xf>
    <xf numFmtId="0" fontId="19" fillId="0" borderId="0" xfId="8" applyFont="1" applyAlignment="1">
      <alignment horizontal="right" vertical="center" wrapText="1"/>
    </xf>
    <xf numFmtId="0" fontId="28" fillId="0" borderId="0" xfId="45" applyFont="1" applyAlignment="1">
      <alignment horizontal="left" vertical="center" wrapText="1" indent="1"/>
    </xf>
    <xf numFmtId="0" fontId="36" fillId="0" borderId="0" xfId="5" applyFont="1" applyAlignment="1">
      <alignment vertical="center" wrapText="1"/>
    </xf>
    <xf numFmtId="0" fontId="20" fillId="0" borderId="0" xfId="5" applyFont="1" applyAlignment="1">
      <alignment vertical="center" wrapText="1"/>
    </xf>
    <xf numFmtId="0" fontId="18" fillId="7" borderId="1" xfId="8" applyFont="1" applyFill="1" applyBorder="1">
      <alignment horizontal="center" vertical="center"/>
    </xf>
    <xf numFmtId="0" fontId="18" fillId="7" borderId="1" xfId="8" applyFont="1" applyFill="1" applyBorder="1" applyAlignment="1">
      <alignment horizontal="center" vertical="center" wrapText="1"/>
    </xf>
    <xf numFmtId="0" fontId="18" fillId="5" borderId="1" xfId="8" applyFont="1" applyFill="1" applyBorder="1" applyAlignment="1">
      <alignment horizontal="center" vertical="center" wrapText="1"/>
    </xf>
    <xf numFmtId="0" fontId="37" fillId="0" borderId="0" xfId="1" applyFont="1" applyAlignment="1">
      <alignment horizontal="center" vertical="center"/>
    </xf>
    <xf numFmtId="0" fontId="38" fillId="0" borderId="0" xfId="4" applyFont="1" applyAlignment="1">
      <alignment horizontal="left" vertical="center"/>
    </xf>
    <xf numFmtId="0" fontId="37" fillId="0" borderId="0" xfId="1" applyFont="1">
      <alignment horizontal="left" vertical="center"/>
    </xf>
    <xf numFmtId="0" fontId="39" fillId="0" borderId="0" xfId="1" applyFont="1">
      <alignment horizontal="left" vertical="center"/>
    </xf>
    <xf numFmtId="0" fontId="40" fillId="0" borderId="0" xfId="4" applyFont="1">
      <alignment horizontal="center" vertical="center" wrapText="1"/>
    </xf>
    <xf numFmtId="0" fontId="1" fillId="0" borderId="0" xfId="27" applyFont="1"/>
    <xf numFmtId="0" fontId="1" fillId="0" borderId="0" xfId="27" applyFont="1" applyAlignment="1">
      <alignment horizontal="left" vertical="center"/>
    </xf>
    <xf numFmtId="0" fontId="1" fillId="0" borderId="0" xfId="27" applyFont="1" applyAlignment="1">
      <alignment wrapText="1"/>
    </xf>
    <xf numFmtId="0" fontId="43" fillId="0" borderId="1" xfId="8" applyFont="1" applyBorder="1" applyAlignment="1">
      <alignment horizontal="left" vertical="top" wrapText="1"/>
    </xf>
    <xf numFmtId="0" fontId="44" fillId="0" borderId="5" xfId="45" applyFont="1" applyBorder="1" applyAlignment="1">
      <alignment horizontal="left" wrapText="1"/>
    </xf>
    <xf numFmtId="0" fontId="44" fillId="0" borderId="4" xfId="45" applyFont="1" applyBorder="1" applyAlignment="1">
      <alignment horizontal="left" vertical="center" wrapText="1"/>
    </xf>
    <xf numFmtId="0" fontId="44" fillId="0" borderId="5" xfId="45" applyFont="1" applyBorder="1" applyAlignment="1">
      <alignment horizontal="left" vertical="top" wrapText="1"/>
    </xf>
    <xf numFmtId="0" fontId="44" fillId="0" borderId="14" xfId="45" applyFont="1" applyBorder="1" applyAlignment="1">
      <alignment horizontal="left" vertical="center" wrapText="1"/>
    </xf>
    <xf numFmtId="0" fontId="44" fillId="0" borderId="6" xfId="45" applyFont="1" applyBorder="1" applyAlignment="1">
      <alignment horizontal="left" vertical="center" wrapText="1"/>
    </xf>
    <xf numFmtId="0" fontId="43" fillId="0" borderId="1" xfId="8" applyFont="1" applyBorder="1" applyAlignment="1">
      <alignment vertical="top" wrapText="1"/>
    </xf>
    <xf numFmtId="0" fontId="44" fillId="0" borderId="0" xfId="27" applyFont="1"/>
    <xf numFmtId="0" fontId="44" fillId="0" borderId="1" xfId="45" applyFont="1" applyBorder="1" applyAlignment="1">
      <alignment horizontal="left" vertical="center" wrapText="1"/>
    </xf>
    <xf numFmtId="0" fontId="44" fillId="0" borderId="0" xfId="1" applyFont="1">
      <alignment horizontal="left" vertical="center"/>
    </xf>
    <xf numFmtId="0" fontId="43" fillId="0" borderId="0" xfId="27" applyFont="1" applyAlignment="1">
      <alignment horizontal="left" vertical="top"/>
    </xf>
    <xf numFmtId="0" fontId="49" fillId="0" borderId="0" xfId="27" applyFont="1"/>
    <xf numFmtId="0" fontId="44" fillId="0" borderId="0" xfId="27" applyFont="1" applyAlignment="1">
      <alignment horizontal="left" vertical="top"/>
    </xf>
    <xf numFmtId="0" fontId="37" fillId="0" borderId="0" xfId="27" applyFont="1"/>
    <xf numFmtId="0" fontId="42" fillId="0" borderId="0" xfId="522" applyFont="1" applyAlignment="1">
      <alignment horizontal="left" vertical="center"/>
    </xf>
    <xf numFmtId="0" fontId="42" fillId="0" borderId="0" xfId="522" applyFont="1" applyAlignment="1">
      <alignment horizontal="right" vertical="center"/>
    </xf>
    <xf numFmtId="0" fontId="50" fillId="3" borderId="2" xfId="522" applyFont="1" applyFill="1" applyBorder="1" applyAlignment="1" applyProtection="1">
      <alignment horizontal="left" vertical="center" indent="1"/>
      <protection locked="0"/>
    </xf>
    <xf numFmtId="0" fontId="50" fillId="3" borderId="3" xfId="522" applyFont="1" applyFill="1" applyBorder="1" applyAlignment="1" applyProtection="1">
      <alignment horizontal="left" vertical="center" indent="1"/>
      <protection locked="0"/>
    </xf>
    <xf numFmtId="0" fontId="50" fillId="3" borderId="4" xfId="522" applyFont="1" applyFill="1" applyBorder="1" applyAlignment="1" applyProtection="1">
      <alignment horizontal="left" vertical="center" indent="1"/>
      <protection locked="0"/>
    </xf>
    <xf numFmtId="0" fontId="1" fillId="0" borderId="0" xfId="27" applyFont="1" applyAlignment="1">
      <alignment vertical="center"/>
    </xf>
    <xf numFmtId="0" fontId="42" fillId="0" borderId="0" xfId="8" applyFont="1" applyAlignment="1">
      <alignment horizontal="right" vertical="center"/>
    </xf>
    <xf numFmtId="0" fontId="50" fillId="3" borderId="1" xfId="1" applyFont="1" applyFill="1" applyBorder="1" applyAlignment="1" applyProtection="1">
      <alignment horizontal="left" vertical="center" indent="1"/>
      <protection locked="0"/>
    </xf>
    <xf numFmtId="0" fontId="52" fillId="0" borderId="0" xfId="27" applyFont="1" applyAlignment="1">
      <alignment horizontal="left" indent="1"/>
    </xf>
    <xf numFmtId="14" fontId="51" fillId="0" borderId="0" xfId="27" applyNumberFormat="1" applyFont="1" applyAlignment="1">
      <alignment horizontal="center" vertical="center"/>
    </xf>
    <xf numFmtId="0" fontId="37" fillId="0" borderId="12" xfId="27" applyFont="1" applyBorder="1"/>
    <xf numFmtId="0" fontId="50" fillId="0" borderId="3" xfId="522" applyFont="1" applyBorder="1" applyAlignment="1" applyProtection="1">
      <alignment horizontal="left" vertical="center" indent="1"/>
      <protection locked="0"/>
    </xf>
    <xf numFmtId="0" fontId="50" fillId="0" borderId="11" xfId="522" applyFont="1" applyBorder="1" applyAlignment="1" applyProtection="1">
      <alignment horizontal="left" vertical="center" indent="1"/>
      <protection locked="0"/>
    </xf>
    <xf numFmtId="0" fontId="53" fillId="0" borderId="0" xfId="522" applyFont="1" applyAlignment="1">
      <alignment horizontal="center" vertical="center"/>
    </xf>
    <xf numFmtId="0" fontId="54" fillId="0" borderId="0" xfId="522" applyFont="1" applyAlignment="1">
      <alignment horizontal="center" vertical="center"/>
    </xf>
    <xf numFmtId="166" fontId="44" fillId="0" borderId="0" xfId="27" applyNumberFormat="1" applyFont="1"/>
    <xf numFmtId="166" fontId="37" fillId="0" borderId="0" xfId="27" applyNumberFormat="1" applyFont="1" applyAlignment="1">
      <alignment vertical="top"/>
    </xf>
    <xf numFmtId="166" fontId="37" fillId="0" borderId="0" xfId="27" applyNumberFormat="1" applyFont="1"/>
    <xf numFmtId="0" fontId="44" fillId="0" borderId="0" xfId="27" applyFont="1" applyAlignment="1">
      <alignment horizontal="left" vertical="center"/>
    </xf>
    <xf numFmtId="166" fontId="49" fillId="0" borderId="0" xfId="27" applyNumberFormat="1" applyFont="1"/>
    <xf numFmtId="0" fontId="38" fillId="0" borderId="0" xfId="5" applyFont="1" applyAlignment="1">
      <alignment horizontal="center" vertical="center"/>
    </xf>
    <xf numFmtId="0" fontId="38" fillId="0" borderId="0" xfId="5" applyFont="1">
      <alignment vertical="center"/>
    </xf>
    <xf numFmtId="0" fontId="55" fillId="0" borderId="0" xfId="1" applyFont="1" applyAlignment="1">
      <alignment horizontal="right" vertical="center"/>
    </xf>
    <xf numFmtId="0" fontId="42" fillId="0" borderId="0" xfId="1" applyFont="1" applyAlignment="1">
      <alignment horizontal="right" vertical="center"/>
    </xf>
    <xf numFmtId="0" fontId="56" fillId="0" borderId="0" xfId="5" applyFont="1" applyAlignment="1">
      <alignment horizontal="left" vertical="center" indent="1"/>
    </xf>
    <xf numFmtId="0" fontId="57" fillId="0" borderId="0" xfId="5" applyFont="1" applyAlignment="1">
      <alignment horizontal="left" vertical="center" indent="1"/>
    </xf>
    <xf numFmtId="0" fontId="38" fillId="0" borderId="0" xfId="5" applyFont="1" applyAlignment="1">
      <alignment horizontal="left" vertical="center" indent="1"/>
    </xf>
    <xf numFmtId="0" fontId="58" fillId="0" borderId="0" xfId="5" applyFont="1" applyAlignment="1">
      <alignment vertical="center" wrapText="1"/>
    </xf>
    <xf numFmtId="0" fontId="57" fillId="0" borderId="0" xfId="1" applyFont="1" applyAlignment="1">
      <alignment horizontal="left" vertical="center" indent="1"/>
    </xf>
    <xf numFmtId="165" fontId="37" fillId="0" borderId="0" xfId="1" applyNumberFormat="1" applyFont="1" applyAlignment="1">
      <alignment horizontal="center" vertical="center"/>
    </xf>
    <xf numFmtId="165" fontId="1" fillId="0" borderId="0" xfId="1" applyNumberFormat="1" applyFont="1" applyAlignment="1">
      <alignment horizontal="left" vertical="center" indent="1"/>
    </xf>
    <xf numFmtId="0" fontId="38" fillId="0" borderId="0" xfId="5" applyFont="1" applyAlignment="1">
      <alignment horizontal="center" vertical="center" wrapText="1"/>
    </xf>
    <xf numFmtId="0" fontId="39" fillId="0" borderId="0" xfId="6" applyFont="1" applyAlignment="1">
      <alignment horizontal="left" vertical="center"/>
    </xf>
    <xf numFmtId="0" fontId="38" fillId="0" borderId="0" xfId="5" applyFont="1" applyAlignment="1">
      <alignment vertical="center" wrapText="1"/>
    </xf>
    <xf numFmtId="0" fontId="59" fillId="0" borderId="0" xfId="6" applyFont="1" applyAlignment="1">
      <alignment horizontal="left" vertical="center"/>
    </xf>
    <xf numFmtId="0" fontId="50" fillId="0" borderId="0" xfId="1" applyFont="1" applyAlignment="1">
      <alignment horizontal="left" vertical="center" indent="1"/>
    </xf>
    <xf numFmtId="0" fontId="59" fillId="0" borderId="0" xfId="6" applyFont="1">
      <alignment vertical="center"/>
    </xf>
    <xf numFmtId="0" fontId="60" fillId="0" borderId="0" xfId="5" applyFont="1" applyAlignment="1">
      <alignment horizontal="left" vertical="center" indent="1"/>
    </xf>
    <xf numFmtId="0" fontId="1" fillId="0" borderId="0" xfId="45" applyFont="1" applyAlignment="1">
      <alignment horizontal="center" vertical="center"/>
    </xf>
    <xf numFmtId="0" fontId="1" fillId="0" borderId="0" xfId="45" applyFont="1">
      <alignment horizontal="left" vertical="center"/>
    </xf>
    <xf numFmtId="0" fontId="1" fillId="0" borderId="0" xfId="45" applyFont="1" applyAlignment="1">
      <alignment horizontal="left" vertical="center" wrapText="1"/>
    </xf>
    <xf numFmtId="0" fontId="42" fillId="0" borderId="0" xfId="8" applyFont="1">
      <alignment horizontal="center" vertical="center"/>
    </xf>
    <xf numFmtId="0" fontId="42" fillId="2" borderId="1" xfId="8" applyFont="1" applyFill="1" applyBorder="1" applyAlignment="1">
      <alignment horizontal="center" vertical="center" wrapText="1"/>
    </xf>
    <xf numFmtId="0" fontId="42" fillId="7" borderId="1" xfId="8" applyFont="1" applyFill="1" applyBorder="1">
      <alignment horizontal="center" vertical="center"/>
    </xf>
    <xf numFmtId="0" fontId="42" fillId="7" borderId="1" xfId="8" applyFont="1" applyFill="1" applyBorder="1" applyAlignment="1">
      <alignment horizontal="center" vertical="center" wrapText="1"/>
    </xf>
    <xf numFmtId="0" fontId="42" fillId="5" borderId="1" xfId="8" applyFont="1" applyFill="1" applyBorder="1" applyAlignment="1">
      <alignment horizontal="center" vertical="center" wrapText="1"/>
    </xf>
    <xf numFmtId="0" fontId="42" fillId="0" borderId="0" xfId="8" applyFont="1" applyAlignment="1">
      <alignment horizontal="left" vertical="center"/>
    </xf>
    <xf numFmtId="0" fontId="42" fillId="4" borderId="1" xfId="45" applyFont="1" applyFill="1" applyBorder="1" applyAlignment="1">
      <alignment horizontal="center" vertical="center"/>
    </xf>
    <xf numFmtId="0" fontId="42" fillId="0" borderId="11" xfId="8" applyFont="1" applyBorder="1" applyAlignment="1">
      <alignment horizontal="center" vertical="center" wrapText="1"/>
    </xf>
    <xf numFmtId="0" fontId="1" fillId="0" borderId="1" xfId="45" applyFont="1" applyBorder="1" applyAlignment="1">
      <alignment horizontal="center" vertical="center"/>
    </xf>
    <xf numFmtId="0" fontId="1" fillId="0" borderId="1" xfId="45" applyFont="1" applyBorder="1" applyAlignment="1">
      <alignment horizontal="left" vertical="center" wrapText="1"/>
    </xf>
    <xf numFmtId="49" fontId="44" fillId="0" borderId="1" xfId="45" applyNumberFormat="1" applyFont="1" applyBorder="1" applyAlignment="1">
      <alignment horizontal="center" vertical="center" wrapText="1"/>
    </xf>
    <xf numFmtId="0" fontId="61" fillId="3" borderId="1" xfId="45" applyFont="1" applyFill="1" applyBorder="1" applyAlignment="1" applyProtection="1">
      <alignment horizontal="center" vertical="center"/>
      <protection locked="0"/>
    </xf>
    <xf numFmtId="0" fontId="51" fillId="3" borderId="1" xfId="45" applyFont="1" applyFill="1" applyBorder="1" applyAlignment="1" applyProtection="1">
      <alignment horizontal="left" vertical="center" wrapText="1"/>
      <protection locked="0"/>
    </xf>
    <xf numFmtId="0" fontId="62" fillId="0" borderId="1" xfId="45" applyFont="1" applyBorder="1" applyAlignment="1">
      <alignment horizontal="center" vertical="center"/>
    </xf>
    <xf numFmtId="0" fontId="63" fillId="3" borderId="1" xfId="45" applyFont="1" applyFill="1" applyBorder="1" applyAlignment="1" applyProtection="1">
      <alignment horizontal="center" vertical="center"/>
      <protection locked="0"/>
    </xf>
    <xf numFmtId="164" fontId="42" fillId="0" borderId="1" xfId="8" applyNumberFormat="1" applyFont="1" applyBorder="1">
      <alignment horizontal="center" vertical="center"/>
    </xf>
    <xf numFmtId="0" fontId="42" fillId="0" borderId="0" xfId="8" applyFont="1" applyAlignment="1">
      <alignment horizontal="right" vertical="center" wrapText="1"/>
    </xf>
    <xf numFmtId="164" fontId="42" fillId="0" borderId="0" xfId="8" applyNumberFormat="1" applyFont="1">
      <alignment horizontal="center" vertical="center"/>
    </xf>
    <xf numFmtId="49" fontId="1" fillId="0" borderId="0" xfId="45" applyNumberFormat="1" applyFont="1" applyAlignment="1">
      <alignment horizontal="center" vertical="center" wrapText="1"/>
    </xf>
    <xf numFmtId="0" fontId="64" fillId="0" borderId="0" xfId="45" applyFont="1" applyAlignment="1">
      <alignment horizontal="left" vertical="center" wrapText="1" indent="1"/>
    </xf>
    <xf numFmtId="0" fontId="1" fillId="0" borderId="0" xfId="45" applyFont="1" applyAlignment="1">
      <alignment horizontal="center" vertical="center" wrapText="1"/>
    </xf>
    <xf numFmtId="49" fontId="1" fillId="0" borderId="1" xfId="45" applyNumberFormat="1" applyFont="1" applyBorder="1" applyAlignment="1">
      <alignment horizontal="center" vertical="center" wrapText="1"/>
    </xf>
    <xf numFmtId="0" fontId="1" fillId="0" borderId="1" xfId="45" applyFont="1" applyBorder="1" applyAlignment="1">
      <alignment vertical="center" wrapText="1"/>
    </xf>
    <xf numFmtId="0" fontId="1" fillId="0" borderId="1" xfId="45" applyFont="1" applyBorder="1" applyAlignment="1">
      <alignment horizontal="center" vertical="center" wrapText="1"/>
    </xf>
    <xf numFmtId="0" fontId="1" fillId="0" borderId="0" xfId="45" applyFont="1" applyAlignment="1">
      <alignment horizontal="right" vertical="center"/>
    </xf>
    <xf numFmtId="1" fontId="1" fillId="0" borderId="0" xfId="45" applyNumberFormat="1" applyFont="1" applyAlignment="1">
      <alignment horizontal="center" vertical="center"/>
    </xf>
    <xf numFmtId="1" fontId="1" fillId="0" borderId="7" xfId="45" applyNumberFormat="1" applyFont="1" applyBorder="1" applyAlignment="1">
      <alignment horizontal="center" vertical="center"/>
    </xf>
    <xf numFmtId="1" fontId="65" fillId="0" borderId="8" xfId="45" applyNumberFormat="1" applyFont="1" applyBorder="1" applyAlignment="1">
      <alignment horizontal="center" vertical="center"/>
    </xf>
    <xf numFmtId="1" fontId="1" fillId="0" borderId="12" xfId="45" applyNumberFormat="1" applyFont="1" applyBorder="1" applyAlignment="1">
      <alignment horizontal="center" vertical="center"/>
    </xf>
    <xf numFmtId="1" fontId="65" fillId="0" borderId="13" xfId="45" applyNumberFormat="1" applyFont="1" applyBorder="1" applyAlignment="1">
      <alignment horizontal="center" vertical="center"/>
    </xf>
    <xf numFmtId="164" fontId="1" fillId="0" borderId="0" xfId="45" applyNumberFormat="1" applyFont="1" applyAlignment="1">
      <alignment horizontal="center" vertical="center"/>
    </xf>
    <xf numFmtId="164" fontId="1" fillId="0" borderId="9" xfId="45" applyNumberFormat="1" applyFont="1" applyBorder="1" applyAlignment="1">
      <alignment horizontal="center" vertical="center"/>
    </xf>
    <xf numFmtId="164" fontId="1" fillId="0" borderId="10" xfId="45" applyNumberFormat="1" applyFont="1" applyBorder="1" applyAlignment="1">
      <alignment horizontal="center" vertical="center"/>
    </xf>
    <xf numFmtId="0" fontId="1" fillId="0" borderId="0" xfId="45" applyFont="1" applyAlignment="1">
      <alignment horizontal="left" vertical="top"/>
    </xf>
    <xf numFmtId="0" fontId="46" fillId="0" borderId="1" xfId="0" applyFont="1" applyBorder="1" applyAlignment="1">
      <alignment horizontal="left" vertical="center" wrapText="1"/>
    </xf>
    <xf numFmtId="49" fontId="66" fillId="0" borderId="4" xfId="0" applyNumberFormat="1" applyFont="1" applyBorder="1" applyAlignment="1">
      <alignment horizontal="center" vertical="center" wrapText="1"/>
    </xf>
    <xf numFmtId="0" fontId="46" fillId="0" borderId="6" xfId="0" applyFont="1" applyBorder="1" applyAlignment="1">
      <alignment horizontal="left" vertical="center" wrapText="1"/>
    </xf>
    <xf numFmtId="49" fontId="66" fillId="0" borderId="10" xfId="0" applyNumberFormat="1" applyFont="1" applyBorder="1" applyAlignment="1">
      <alignment horizontal="center" vertical="center" wrapText="1"/>
    </xf>
    <xf numFmtId="0" fontId="44" fillId="0" borderId="1" xfId="45" applyFont="1" applyBorder="1" applyAlignment="1">
      <alignment horizontal="center" vertical="center" wrapText="1"/>
    </xf>
    <xf numFmtId="0" fontId="1" fillId="0" borderId="0" xfId="45" applyFont="1" applyAlignment="1">
      <alignment horizontal="center" vertical="top"/>
    </xf>
    <xf numFmtId="0" fontId="38" fillId="0" borderId="0" xfId="5" applyFont="1" applyAlignment="1">
      <alignment horizontal="center" vertical="top"/>
    </xf>
    <xf numFmtId="0" fontId="50" fillId="0" borderId="11" xfId="1" applyFont="1" applyBorder="1" applyAlignment="1">
      <alignment horizontal="center" vertical="center"/>
    </xf>
    <xf numFmtId="0" fontId="50" fillId="0" borderId="0" xfId="1" applyFont="1" applyAlignment="1">
      <alignment horizontal="center" vertical="center"/>
    </xf>
    <xf numFmtId="0" fontId="50" fillId="0" borderId="0" xfId="27" applyFont="1" applyAlignment="1">
      <alignment vertical="center"/>
    </xf>
    <xf numFmtId="0" fontId="37" fillId="0" borderId="0" xfId="1" applyFont="1" applyAlignment="1">
      <alignment horizontal="right" vertical="center"/>
    </xf>
    <xf numFmtId="0" fontId="67" fillId="0" borderId="0" xfId="45" applyFont="1" applyAlignment="1">
      <alignment horizontal="center" vertical="top"/>
    </xf>
    <xf numFmtId="0" fontId="67" fillId="0" borderId="0" xfId="45" applyFont="1">
      <alignment horizontal="left" vertical="center"/>
    </xf>
    <xf numFmtId="0" fontId="42" fillId="0" borderId="1" xfId="45" applyFont="1" applyBorder="1" applyAlignment="1">
      <alignment horizontal="center" vertical="center"/>
    </xf>
    <xf numFmtId="1" fontId="62" fillId="0" borderId="1" xfId="45" applyNumberFormat="1" applyFont="1" applyBorder="1" applyAlignment="1">
      <alignment horizontal="center" vertical="center"/>
    </xf>
    <xf numFmtId="1" fontId="63" fillId="0" borderId="1" xfId="45" applyNumberFormat="1" applyFont="1" applyBorder="1" applyAlignment="1">
      <alignment horizontal="center" vertical="center"/>
    </xf>
    <xf numFmtId="0" fontId="1" fillId="0" borderId="7" xfId="45" applyFont="1" applyBorder="1" applyAlignment="1">
      <alignment horizontal="center" vertical="center"/>
    </xf>
    <xf numFmtId="0" fontId="65" fillId="0" borderId="8" xfId="45" applyFont="1" applyBorder="1" applyAlignment="1">
      <alignment horizontal="center" vertical="center"/>
    </xf>
    <xf numFmtId="1" fontId="1" fillId="0" borderId="9" xfId="45" applyNumberFormat="1" applyFont="1" applyBorder="1" applyAlignment="1">
      <alignment horizontal="center" vertical="center"/>
    </xf>
    <xf numFmtId="1" fontId="1" fillId="0" borderId="10" xfId="45" applyNumberFormat="1" applyFont="1" applyBorder="1" applyAlignment="1">
      <alignment horizontal="center" vertical="center"/>
    </xf>
    <xf numFmtId="0" fontId="6" fillId="0" borderId="6" xfId="337" applyBorder="1" applyAlignment="1">
      <alignment vertical="center" wrapText="1"/>
    </xf>
    <xf numFmtId="0" fontId="43" fillId="0" borderId="5" xfId="8" applyFont="1" applyBorder="1" applyAlignment="1">
      <alignment horizontal="left" vertical="top" wrapText="1"/>
    </xf>
    <xf numFmtId="0" fontId="43" fillId="0" borderId="14" xfId="8" applyFont="1" applyBorder="1" applyAlignment="1">
      <alignment horizontal="left" vertical="top" wrapText="1"/>
    </xf>
    <xf numFmtId="0" fontId="43" fillId="0" borderId="6" xfId="8" applyFont="1" applyBorder="1" applyAlignment="1">
      <alignment horizontal="left" vertical="top" wrapText="1"/>
    </xf>
    <xf numFmtId="0" fontId="41" fillId="0" borderId="0" xfId="0" applyFont="1" applyAlignment="1">
      <alignment horizontal="center"/>
    </xf>
    <xf numFmtId="0" fontId="41" fillId="0" borderId="0" xfId="0" applyFont="1" applyAlignment="1">
      <alignment horizontal="center" vertical="center"/>
    </xf>
    <xf numFmtId="0" fontId="42" fillId="2" borderId="2" xfId="8" applyFont="1" applyFill="1" applyBorder="1" applyAlignment="1">
      <alignment horizontal="left" vertical="center"/>
    </xf>
    <xf numFmtId="0" fontId="42" fillId="2" borderId="4" xfId="8" applyFont="1" applyFill="1" applyBorder="1" applyAlignment="1">
      <alignment horizontal="left" vertical="center"/>
    </xf>
    <xf numFmtId="0" fontId="43" fillId="0" borderId="1" xfId="8" applyFont="1" applyBorder="1" applyAlignment="1">
      <alignment horizontal="left" vertical="top" wrapText="1"/>
    </xf>
    <xf numFmtId="0" fontId="38" fillId="0" borderId="0" xfId="29" applyFont="1" applyAlignment="1">
      <alignment horizontal="left" vertical="center"/>
    </xf>
    <xf numFmtId="0" fontId="39" fillId="0" borderId="0" xfId="29" applyFont="1" applyAlignment="1">
      <alignment horizontal="left" vertical="center"/>
    </xf>
    <xf numFmtId="0" fontId="50" fillId="3" borderId="2" xfId="522" applyFont="1" applyFill="1" applyBorder="1" applyAlignment="1" applyProtection="1">
      <alignment horizontal="left" vertical="center" indent="1"/>
      <protection locked="0"/>
    </xf>
    <xf numFmtId="0" fontId="50" fillId="3" borderId="3" xfId="522" applyFont="1" applyFill="1" applyBorder="1" applyAlignment="1" applyProtection="1">
      <alignment horizontal="left" vertical="center" indent="1"/>
      <protection locked="0"/>
    </xf>
    <xf numFmtId="0" fontId="50" fillId="3" borderId="4" xfId="522" applyFont="1" applyFill="1" applyBorder="1" applyAlignment="1" applyProtection="1">
      <alignment horizontal="left" vertical="center" indent="1"/>
      <protection locked="0"/>
    </xf>
    <xf numFmtId="14" fontId="51" fillId="3" borderId="2" xfId="27" applyNumberFormat="1" applyFont="1" applyFill="1" applyBorder="1" applyAlignment="1" applyProtection="1">
      <alignment horizontal="center" vertical="center"/>
      <protection locked="0"/>
    </xf>
    <xf numFmtId="14" fontId="51" fillId="3" borderId="4" xfId="27" applyNumberFormat="1" applyFont="1" applyFill="1" applyBorder="1" applyAlignment="1" applyProtection="1">
      <alignment horizontal="center" vertical="center"/>
      <protection locked="0"/>
    </xf>
    <xf numFmtId="0" fontId="1" fillId="4" borderId="2" xfId="45" applyFont="1" applyFill="1" applyBorder="1" applyAlignment="1">
      <alignment horizontal="left" vertical="top" wrapText="1"/>
    </xf>
    <xf numFmtId="0" fontId="1" fillId="4" borderId="3" xfId="45" applyFont="1" applyFill="1" applyBorder="1" applyAlignment="1">
      <alignment horizontal="left" vertical="top" wrapText="1"/>
    </xf>
    <xf numFmtId="0" fontId="1" fillId="4" borderId="4" xfId="45" applyFont="1" applyFill="1" applyBorder="1" applyAlignment="1">
      <alignment horizontal="left" vertical="top" wrapText="1"/>
    </xf>
    <xf numFmtId="0" fontId="42" fillId="2" borderId="5" xfId="8" applyFont="1" applyFill="1" applyBorder="1">
      <alignment horizontal="center" vertical="center"/>
    </xf>
    <xf numFmtId="0" fontId="42" fillId="2" borderId="6" xfId="8" applyFont="1" applyFill="1" applyBorder="1">
      <alignment horizontal="center" vertical="center"/>
    </xf>
    <xf numFmtId="0" fontId="42" fillId="2" borderId="1" xfId="8" applyFont="1" applyFill="1" applyBorder="1">
      <alignment horizontal="center" vertical="center"/>
    </xf>
    <xf numFmtId="0" fontId="42" fillId="7" borderId="2" xfId="8" applyFont="1" applyFill="1" applyBorder="1">
      <alignment horizontal="center" vertical="center"/>
    </xf>
    <xf numFmtId="0" fontId="42" fillId="7" borderId="3" xfId="8" applyFont="1" applyFill="1" applyBorder="1">
      <alignment horizontal="center" vertical="center"/>
    </xf>
    <xf numFmtId="0" fontId="42" fillId="7" borderId="4" xfId="8" applyFont="1" applyFill="1" applyBorder="1">
      <alignment horizontal="center" vertical="center"/>
    </xf>
    <xf numFmtId="0" fontId="42" fillId="5" borderId="2" xfId="8" applyFont="1" applyFill="1" applyBorder="1">
      <alignment horizontal="center" vertical="center"/>
    </xf>
    <xf numFmtId="0" fontId="42" fillId="5" borderId="3" xfId="8" applyFont="1" applyFill="1" applyBorder="1">
      <alignment horizontal="center" vertical="center"/>
    </xf>
    <xf numFmtId="0" fontId="42" fillId="5" borderId="4" xfId="8" applyFont="1" applyFill="1" applyBorder="1">
      <alignment horizontal="center" vertical="center"/>
    </xf>
    <xf numFmtId="14" fontId="57" fillId="0" borderId="0" xfId="1" applyNumberFormat="1" applyFont="1" applyAlignment="1">
      <alignment horizontal="left" vertical="center" indent="1"/>
    </xf>
    <xf numFmtId="14" fontId="1" fillId="0" borderId="0" xfId="1" applyNumberFormat="1" applyFont="1" applyAlignment="1">
      <alignment horizontal="center" vertical="center"/>
    </xf>
    <xf numFmtId="0" fontId="56" fillId="0" borderId="0" xfId="5" applyFont="1" applyAlignment="1">
      <alignment horizontal="left" vertical="center" indent="1"/>
    </xf>
    <xf numFmtId="0" fontId="57" fillId="0" borderId="0" xfId="5" applyFont="1" applyAlignment="1">
      <alignment horizontal="left" vertical="center" indent="1"/>
    </xf>
    <xf numFmtId="0" fontId="38" fillId="0" borderId="0" xfId="5" applyFont="1" applyAlignment="1">
      <alignment horizontal="left" vertical="center" indent="1"/>
    </xf>
    <xf numFmtId="14" fontId="56" fillId="0" borderId="0" xfId="5" applyNumberFormat="1" applyFont="1" applyAlignment="1">
      <alignment horizontal="left" vertical="center" indent="1"/>
    </xf>
    <xf numFmtId="0" fontId="18" fillId="2" borderId="5" xfId="8" applyFont="1" applyFill="1" applyBorder="1">
      <alignment horizontal="center" vertical="center"/>
    </xf>
    <xf numFmtId="0" fontId="18" fillId="2" borderId="6" xfId="8" applyFont="1" applyFill="1" applyBorder="1">
      <alignment horizontal="center" vertical="center"/>
    </xf>
    <xf numFmtId="0" fontId="18" fillId="2" borderId="1" xfId="8" applyFont="1" applyFill="1" applyBorder="1">
      <alignment horizontal="center" vertical="center"/>
    </xf>
    <xf numFmtId="0" fontId="25" fillId="0" borderId="0" xfId="5" applyFont="1" applyAlignment="1">
      <alignment horizontal="left" vertical="center" indent="1"/>
    </xf>
    <xf numFmtId="0" fontId="32" fillId="0" borderId="0" xfId="5" applyFont="1" applyAlignment="1">
      <alignment horizontal="left" vertical="center" indent="1"/>
    </xf>
    <xf numFmtId="0" fontId="20" fillId="0" borderId="0" xfId="5" applyFont="1" applyAlignment="1">
      <alignment horizontal="left" vertical="center" indent="1"/>
    </xf>
    <xf numFmtId="14" fontId="25" fillId="0" borderId="0" xfId="5" applyNumberFormat="1" applyFont="1" applyAlignment="1">
      <alignment horizontal="left" vertical="center" indent="1"/>
    </xf>
    <xf numFmtId="0" fontId="18" fillId="7" borderId="2" xfId="8" applyFont="1" applyFill="1" applyBorder="1">
      <alignment horizontal="center" vertical="center"/>
    </xf>
    <xf numFmtId="0" fontId="18" fillId="7" borderId="3" xfId="8" applyFont="1" applyFill="1" applyBorder="1">
      <alignment horizontal="center" vertical="center"/>
    </xf>
    <xf numFmtId="0" fontId="18" fillId="7" borderId="4" xfId="8" applyFont="1" applyFill="1" applyBorder="1">
      <alignment horizontal="center" vertical="center"/>
    </xf>
    <xf numFmtId="0" fontId="11" fillId="4" borderId="2" xfId="45" applyFont="1" applyFill="1" applyBorder="1" applyAlignment="1">
      <alignment horizontal="left" vertical="top" wrapText="1"/>
    </xf>
    <xf numFmtId="0" fontId="11" fillId="4" borderId="3" xfId="45" applyFont="1" applyFill="1" applyBorder="1" applyAlignment="1">
      <alignment horizontal="left" vertical="top" wrapText="1"/>
    </xf>
    <xf numFmtId="0" fontId="11" fillId="4" borderId="4" xfId="45" applyFont="1" applyFill="1" applyBorder="1" applyAlignment="1">
      <alignment horizontal="left" vertical="top" wrapText="1"/>
    </xf>
    <xf numFmtId="0" fontId="18" fillId="5" borderId="2" xfId="8" applyFont="1" applyFill="1" applyBorder="1">
      <alignment horizontal="center" vertical="center"/>
    </xf>
    <xf numFmtId="0" fontId="18" fillId="5" borderId="4" xfId="8" applyFont="1" applyFill="1" applyBorder="1">
      <alignment horizontal="center" vertical="center"/>
    </xf>
    <xf numFmtId="14" fontId="32" fillId="0" borderId="0" xfId="1" applyNumberFormat="1" applyFont="1" applyAlignment="1">
      <alignment horizontal="left" vertical="center" indent="1"/>
    </xf>
    <xf numFmtId="0" fontId="18" fillId="5" borderId="3" xfId="8" applyFont="1" applyFill="1" applyBorder="1">
      <alignment horizontal="center" vertical="center"/>
    </xf>
    <xf numFmtId="14" fontId="11" fillId="0" borderId="0" xfId="1" applyNumberFormat="1" applyFont="1" applyAlignment="1">
      <alignment horizontal="center" vertical="center"/>
    </xf>
    <xf numFmtId="0" fontId="42" fillId="2" borderId="7" xfId="8" applyFont="1" applyFill="1" applyBorder="1">
      <alignment horizontal="center" vertical="center"/>
    </xf>
    <xf numFmtId="0" fontId="42" fillId="2" borderId="9" xfId="8" applyFont="1" applyFill="1" applyBorder="1">
      <alignment horizontal="center" vertical="center"/>
    </xf>
    <xf numFmtId="0" fontId="67" fillId="6" borderId="1" xfId="8" applyFont="1" applyFill="1" applyBorder="1">
      <alignment horizontal="center" vertical="center"/>
    </xf>
    <xf numFmtId="0" fontId="42" fillId="2" borderId="10" xfId="8" applyFont="1" applyFill="1" applyBorder="1">
      <alignment horizontal="center" vertical="center"/>
    </xf>
    <xf numFmtId="0" fontId="42" fillId="2" borderId="2" xfId="8" applyFont="1" applyFill="1" applyBorder="1">
      <alignment horizontal="center" vertical="center"/>
    </xf>
    <xf numFmtId="0" fontId="42" fillId="2" borderId="3" xfId="8" applyFont="1" applyFill="1" applyBorder="1">
      <alignment horizontal="center" vertical="center"/>
    </xf>
    <xf numFmtId="0" fontId="42" fillId="2" borderId="4" xfId="8" applyFont="1" applyFill="1" applyBorder="1">
      <alignment horizontal="center" vertical="center"/>
    </xf>
  </cellXfs>
  <cellStyles count="716">
    <cellStyle name="Hyperlink 2" xfId="28" xr:uid="{00000000-0005-0000-0000-0000BD020000}"/>
    <cellStyle name="Hyperlink 3" xfId="523" xr:uid="{00000000-0005-0000-0000-0000BE020000}"/>
    <cellStyle name="ICRHB Document Title" xfId="4" xr:uid="{00000000-0005-0000-0000-0000BF020000}"/>
    <cellStyle name="ICRHB Normal" xfId="1" xr:uid="{00000000-0005-0000-0000-0000C0020000}"/>
    <cellStyle name="ICRHB Paragraph Header" xfId="7" xr:uid="{00000000-0005-0000-0000-0000C1020000}"/>
    <cellStyle name="ICRHB Section Header" xfId="5" xr:uid="{00000000-0005-0000-0000-0000C2020000}"/>
    <cellStyle name="ICRHB Section Subheader" xfId="6" xr:uid="{00000000-0005-0000-0000-0000C3020000}"/>
    <cellStyle name="ICRHB Table Header" xfId="8" xr:uid="{00000000-0005-0000-0000-0000C4020000}"/>
    <cellStyle name="ICRHB Table Text" xfId="45" xr:uid="{00000000-0005-0000-0000-0000C5020000}"/>
    <cellStyle name="Normal 2" xfId="29" xr:uid="{00000000-0005-0000-0000-0000C7020000}"/>
    <cellStyle name="Normal 2 2" xfId="27" xr:uid="{00000000-0005-0000-0000-0000C8020000}"/>
    <cellStyle name="Normal 2 3" xfId="524" xr:uid="{00000000-0005-0000-0000-0000C9020000}"/>
    <cellStyle name="Normal 2 4" xfId="522" xr:uid="{00000000-0005-0000-0000-0000CA020000}"/>
    <cellStyle name="Normal 3" xfId="30" xr:uid="{00000000-0005-0000-0000-0000CB020000}"/>
    <cellStyle name="Notaður tengill" xfId="3" builtinId="9" hidden="1"/>
    <cellStyle name="Notaður tengill" xfId="10" builtinId="9" hidden="1"/>
    <cellStyle name="Notaður tengill" xfId="12" builtinId="9" hidden="1"/>
    <cellStyle name="Notaður tengill" xfId="14" builtinId="9" hidden="1"/>
    <cellStyle name="Notaður tengill" xfId="16" builtinId="9" hidden="1"/>
    <cellStyle name="Notaður tengill" xfId="18" builtinId="9" hidden="1"/>
    <cellStyle name="Notaður tengill" xfId="20" builtinId="9" hidden="1"/>
    <cellStyle name="Notaður tengill" xfId="22" builtinId="9" hidden="1"/>
    <cellStyle name="Notaður tengill" xfId="24" builtinId="9" hidden="1"/>
    <cellStyle name="Notaður tengill" xfId="26" builtinId="9" hidden="1"/>
    <cellStyle name="Notaður tengill" xfId="31" builtinId="9" hidden="1"/>
    <cellStyle name="Notaður tengill" xfId="32" builtinId="9" hidden="1"/>
    <cellStyle name="Notaður tengill" xfId="33" builtinId="9" hidden="1"/>
    <cellStyle name="Notaður tengill" xfId="34" builtinId="9" hidden="1"/>
    <cellStyle name="Notaður tengill" xfId="35" builtinId="9" hidden="1"/>
    <cellStyle name="Notaður tengill" xfId="36" builtinId="9" hidden="1"/>
    <cellStyle name="Notaður tengill" xfId="38" builtinId="9" hidden="1"/>
    <cellStyle name="Notaður tengill" xfId="40" builtinId="9" hidden="1"/>
    <cellStyle name="Notaður tengill" xfId="42" builtinId="9" hidden="1"/>
    <cellStyle name="Notaður tengill" xfId="44" builtinId="9" hidden="1"/>
    <cellStyle name="Notaður tengill" xfId="47" builtinId="9" hidden="1"/>
    <cellStyle name="Notaður tengill" xfId="49" builtinId="9" hidden="1"/>
    <cellStyle name="Notaður tengill" xfId="51" builtinId="9" hidden="1"/>
    <cellStyle name="Notaður tengill" xfId="53" builtinId="9" hidden="1"/>
    <cellStyle name="Notaður tengill" xfId="55" builtinId="9" hidden="1"/>
    <cellStyle name="Notaður tengill" xfId="57" builtinId="9" hidden="1"/>
    <cellStyle name="Notaður tengill" xfId="59" builtinId="9" hidden="1"/>
    <cellStyle name="Notaður tengill" xfId="61" builtinId="9" hidden="1"/>
    <cellStyle name="Notaður tengill" xfId="63" builtinId="9" hidden="1"/>
    <cellStyle name="Notaður tengill" xfId="65" builtinId="9" hidden="1"/>
    <cellStyle name="Notaður tengill" xfId="67" builtinId="9" hidden="1"/>
    <cellStyle name="Notaður tengill" xfId="69" builtinId="9" hidden="1"/>
    <cellStyle name="Notaður tengill" xfId="71" builtinId="9" hidden="1"/>
    <cellStyle name="Notaður tengill" xfId="72" builtinId="9" hidden="1"/>
    <cellStyle name="Notaður tengill" xfId="73" builtinId="9" hidden="1"/>
    <cellStyle name="Notaður tengill" xfId="74" builtinId="9" hidden="1"/>
    <cellStyle name="Notaður tengill" xfId="75" builtinId="9" hidden="1"/>
    <cellStyle name="Notaður tengill" xfId="76" builtinId="9" hidden="1"/>
    <cellStyle name="Notaður tengill" xfId="77" builtinId="9" hidden="1"/>
    <cellStyle name="Notaður tengill" xfId="78" builtinId="9" hidden="1"/>
    <cellStyle name="Notaður tengill" xfId="79" builtinId="9" hidden="1"/>
    <cellStyle name="Notaður tengill" xfId="80" builtinId="9" hidden="1"/>
    <cellStyle name="Notaður tengill" xfId="81" builtinId="9" hidden="1"/>
    <cellStyle name="Notaður tengill" xfId="82" builtinId="9" hidden="1"/>
    <cellStyle name="Notaður tengill" xfId="83" builtinId="9" hidden="1"/>
    <cellStyle name="Notaður tengill" xfId="84" builtinId="9" hidden="1"/>
    <cellStyle name="Notaður tengill" xfId="85" builtinId="9" hidden="1"/>
    <cellStyle name="Notaður tengill" xfId="86" builtinId="9" hidden="1"/>
    <cellStyle name="Notaður tengill" xfId="87" builtinId="9" hidden="1"/>
    <cellStyle name="Notaður tengill" xfId="88" builtinId="9" hidden="1"/>
    <cellStyle name="Notaður tengill" xfId="89" builtinId="9" hidden="1"/>
    <cellStyle name="Notaður tengill" xfId="90" builtinId="9" hidden="1"/>
    <cellStyle name="Notaður tengill" xfId="91" builtinId="9" hidden="1"/>
    <cellStyle name="Notaður tengill" xfId="92" builtinId="9" hidden="1"/>
    <cellStyle name="Notaður tengill" xfId="93" builtinId="9" hidden="1"/>
    <cellStyle name="Notaður tengill" xfId="94" builtinId="9" hidden="1"/>
    <cellStyle name="Notaður tengill" xfId="96" builtinId="9" hidden="1"/>
    <cellStyle name="Notaður tengill" xfId="98" builtinId="9" hidden="1"/>
    <cellStyle name="Notaður tengill" xfId="100" builtinId="9" hidden="1"/>
    <cellStyle name="Notaður tengill" xfId="102" builtinId="9" hidden="1"/>
    <cellStyle name="Notaður tengill" xfId="104" builtinId="9" hidden="1"/>
    <cellStyle name="Notaður tengill" xfId="106" builtinId="9" hidden="1"/>
    <cellStyle name="Notaður tengill" xfId="108" builtinId="9" hidden="1"/>
    <cellStyle name="Notaður tengill" xfId="110" builtinId="9" hidden="1"/>
    <cellStyle name="Notaður tengill" xfId="112" builtinId="9" hidden="1"/>
    <cellStyle name="Notaður tengill" xfId="114" builtinId="9" hidden="1"/>
    <cellStyle name="Notaður tengill" xfId="116" builtinId="9" hidden="1"/>
    <cellStyle name="Notaður tengill" xfId="118" builtinId="9" hidden="1"/>
    <cellStyle name="Notaður tengill" xfId="120" builtinId="9" hidden="1"/>
    <cellStyle name="Notaður tengill" xfId="122" builtinId="9" hidden="1"/>
    <cellStyle name="Notaður tengill" xfId="124" builtinId="9" hidden="1"/>
    <cellStyle name="Notaður tengill" xfId="126" builtinId="9" hidden="1"/>
    <cellStyle name="Notaður tengill" xfId="128" builtinId="9" hidden="1"/>
    <cellStyle name="Notaður tengill" xfId="130" builtinId="9" hidden="1"/>
    <cellStyle name="Notaður tengill" xfId="132" builtinId="9" hidden="1"/>
    <cellStyle name="Notaður tengill" xfId="134" builtinId="9" hidden="1"/>
    <cellStyle name="Notaður tengill" xfId="136" builtinId="9" hidden="1"/>
    <cellStyle name="Notaður tengill" xfId="138" builtinId="9" hidden="1"/>
    <cellStyle name="Notaður tengill" xfId="140" builtinId="9" hidden="1"/>
    <cellStyle name="Notaður tengill" xfId="142" builtinId="9" hidden="1"/>
    <cellStyle name="Notaður tengill" xfId="144" builtinId="9" hidden="1"/>
    <cellStyle name="Notaður tengill" xfId="146" builtinId="9" hidden="1"/>
    <cellStyle name="Notaður tengill" xfId="148" builtinId="9" hidden="1"/>
    <cellStyle name="Notaður tengill" xfId="150" builtinId="9" hidden="1"/>
    <cellStyle name="Notaður tengill" xfId="152" builtinId="9" hidden="1"/>
    <cellStyle name="Notaður tengill" xfId="154" builtinId="9" hidden="1"/>
    <cellStyle name="Notaður tengill" xfId="156" builtinId="9" hidden="1"/>
    <cellStyle name="Notaður tengill" xfId="158" builtinId="9" hidden="1"/>
    <cellStyle name="Notaður tengill" xfId="160" builtinId="9" hidden="1"/>
    <cellStyle name="Notaður tengill" xfId="162" builtinId="9" hidden="1"/>
    <cellStyle name="Notaður tengill" xfId="164" builtinId="9" hidden="1"/>
    <cellStyle name="Notaður tengill" xfId="166" builtinId="9" hidden="1"/>
    <cellStyle name="Notaður tengill" xfId="168" builtinId="9" hidden="1"/>
    <cellStyle name="Notaður tengill" xfId="170" builtinId="9" hidden="1"/>
    <cellStyle name="Notaður tengill" xfId="172" builtinId="9" hidden="1"/>
    <cellStyle name="Notaður tengill" xfId="174" builtinId="9" hidden="1"/>
    <cellStyle name="Notaður tengill" xfId="176" builtinId="9" hidden="1"/>
    <cellStyle name="Notaður tengill" xfId="178" builtinId="9" hidden="1"/>
    <cellStyle name="Notaður tengill" xfId="180" builtinId="9" hidden="1"/>
    <cellStyle name="Notaður tengill" xfId="182" builtinId="9" hidden="1"/>
    <cellStyle name="Notaður tengill" xfId="184" builtinId="9" hidden="1"/>
    <cellStyle name="Notaður tengill" xfId="186" builtinId="9" hidden="1"/>
    <cellStyle name="Notaður tengill" xfId="188" builtinId="9" hidden="1"/>
    <cellStyle name="Notaður tengill" xfId="190" builtinId="9" hidden="1"/>
    <cellStyle name="Notaður tengill" xfId="192" builtinId="9" hidden="1"/>
    <cellStyle name="Notaður tengill" xfId="194" builtinId="9" hidden="1"/>
    <cellStyle name="Notaður tengill" xfId="196" builtinId="9" hidden="1"/>
    <cellStyle name="Notaður tengill" xfId="198" builtinId="9" hidden="1"/>
    <cellStyle name="Notaður tengill" xfId="200" builtinId="9" hidden="1"/>
    <cellStyle name="Notaður tengill" xfId="202" builtinId="9" hidden="1"/>
    <cellStyle name="Notaður tengill" xfId="204" builtinId="9" hidden="1"/>
    <cellStyle name="Notaður tengill" xfId="206" builtinId="9" hidden="1"/>
    <cellStyle name="Notaður tengill" xfId="208" builtinId="9" hidden="1"/>
    <cellStyle name="Notaður tengill" xfId="210" builtinId="9" hidden="1"/>
    <cellStyle name="Notaður tengill" xfId="212" builtinId="9" hidden="1"/>
    <cellStyle name="Notaður tengill" xfId="214" builtinId="9" hidden="1"/>
    <cellStyle name="Notaður tengill" xfId="216" builtinId="9" hidden="1"/>
    <cellStyle name="Notaður tengill" xfId="218" builtinId="9" hidden="1"/>
    <cellStyle name="Notaður tengill" xfId="220" builtinId="9" hidden="1"/>
    <cellStyle name="Notaður tengill" xfId="222" builtinId="9" hidden="1"/>
    <cellStyle name="Notaður tengill" xfId="224" builtinId="9" hidden="1"/>
    <cellStyle name="Notaður tengill" xfId="226" builtinId="9" hidden="1"/>
    <cellStyle name="Notaður tengill" xfId="228" builtinId="9" hidden="1"/>
    <cellStyle name="Notaður tengill" xfId="230" builtinId="9" hidden="1"/>
    <cellStyle name="Notaður tengill" xfId="232" builtinId="9" hidden="1"/>
    <cellStyle name="Notaður tengill" xfId="234" builtinId="9" hidden="1"/>
    <cellStyle name="Notaður tengill" xfId="236" builtinId="9" hidden="1"/>
    <cellStyle name="Notaður tengill" xfId="238" builtinId="9" hidden="1"/>
    <cellStyle name="Notaður tengill" xfId="240" builtinId="9" hidden="1"/>
    <cellStyle name="Notaður tengill" xfId="242" builtinId="9" hidden="1"/>
    <cellStyle name="Notaður tengill" xfId="244" builtinId="9" hidden="1"/>
    <cellStyle name="Notaður tengill" xfId="246" builtinId="9" hidden="1"/>
    <cellStyle name="Notaður tengill" xfId="248" builtinId="9" hidden="1"/>
    <cellStyle name="Notaður tengill" xfId="250" builtinId="9" hidden="1"/>
    <cellStyle name="Notaður tengill" xfId="252" builtinId="9" hidden="1"/>
    <cellStyle name="Notaður tengill" xfId="254" builtinId="9" hidden="1"/>
    <cellStyle name="Notaður tengill" xfId="256" builtinId="9" hidden="1"/>
    <cellStyle name="Notaður tengill" xfId="258" builtinId="9" hidden="1"/>
    <cellStyle name="Notaður tengill" xfId="260" builtinId="9" hidden="1"/>
    <cellStyle name="Notaður tengill" xfId="262" builtinId="9" hidden="1"/>
    <cellStyle name="Notaður tengill" xfId="264" builtinId="9" hidden="1"/>
    <cellStyle name="Notaður tengill" xfId="266" builtinId="9" hidden="1"/>
    <cellStyle name="Notaður tengill" xfId="268" builtinId="9" hidden="1"/>
    <cellStyle name="Notaður tengill" xfId="270" builtinId="9" hidden="1"/>
    <cellStyle name="Notaður tengill" xfId="272" builtinId="9" hidden="1"/>
    <cellStyle name="Notaður tengill" xfId="274" builtinId="9" hidden="1"/>
    <cellStyle name="Notaður tengill" xfId="276" builtinId="9" hidden="1"/>
    <cellStyle name="Notaður tengill" xfId="278" builtinId="9" hidden="1"/>
    <cellStyle name="Notaður tengill" xfId="280" builtinId="9" hidden="1"/>
    <cellStyle name="Notaður tengill" xfId="282" builtinId="9" hidden="1"/>
    <cellStyle name="Notaður tengill" xfId="284" builtinId="9" hidden="1"/>
    <cellStyle name="Notaður tengill" xfId="286" builtinId="9" hidden="1"/>
    <cellStyle name="Notaður tengill" xfId="288" builtinId="9" hidden="1"/>
    <cellStyle name="Notaður tengill" xfId="290" builtinId="9" hidden="1"/>
    <cellStyle name="Notaður tengill" xfId="292" builtinId="9" hidden="1"/>
    <cellStyle name="Notaður tengill" xfId="294" builtinId="9" hidden="1"/>
    <cellStyle name="Notaður tengill" xfId="296" builtinId="9" hidden="1"/>
    <cellStyle name="Notaður tengill" xfId="298" builtinId="9" hidden="1"/>
    <cellStyle name="Notaður tengill" xfId="300" builtinId="9" hidden="1"/>
    <cellStyle name="Notaður tengill" xfId="302" builtinId="9" hidden="1"/>
    <cellStyle name="Notaður tengill" xfId="304" builtinId="9" hidden="1"/>
    <cellStyle name="Notaður tengill" xfId="306" builtinId="9" hidden="1"/>
    <cellStyle name="Notaður tengill" xfId="308" builtinId="9" hidden="1"/>
    <cellStyle name="Notaður tengill" xfId="310" builtinId="9" hidden="1"/>
    <cellStyle name="Notaður tengill" xfId="312" builtinId="9" hidden="1"/>
    <cellStyle name="Notaður tengill" xfId="314" builtinId="9" hidden="1"/>
    <cellStyle name="Notaður tengill" xfId="316" builtinId="9" hidden="1"/>
    <cellStyle name="Notaður tengill" xfId="318" builtinId="9" hidden="1"/>
    <cellStyle name="Notaður tengill" xfId="320" builtinId="9" hidden="1"/>
    <cellStyle name="Notaður tengill" xfId="322" builtinId="9" hidden="1"/>
    <cellStyle name="Notaður tengill" xfId="324" builtinId="9" hidden="1"/>
    <cellStyle name="Notaður tengill" xfId="326" builtinId="9" hidden="1"/>
    <cellStyle name="Notaður tengill" xfId="328" builtinId="9" hidden="1"/>
    <cellStyle name="Notaður tengill" xfId="330" builtinId="9" hidden="1"/>
    <cellStyle name="Notaður tengill" xfId="332" builtinId="9" hidden="1"/>
    <cellStyle name="Notaður tengill" xfId="334" builtinId="9" hidden="1"/>
    <cellStyle name="Notaður tengill" xfId="336" builtinId="9" hidden="1"/>
    <cellStyle name="Notaður tengill" xfId="338" builtinId="9" hidden="1"/>
    <cellStyle name="Notaður tengill" xfId="339" builtinId="9" hidden="1"/>
    <cellStyle name="Notaður tengill" xfId="340" builtinId="9" hidden="1"/>
    <cellStyle name="Notaður tengill" xfId="341" builtinId="9" hidden="1"/>
    <cellStyle name="Notaður tengill" xfId="342" builtinId="9" hidden="1"/>
    <cellStyle name="Notaður tengill" xfId="343" builtinId="9" hidden="1"/>
    <cellStyle name="Notaður tengill" xfId="344" builtinId="9" hidden="1"/>
    <cellStyle name="Notaður tengill" xfId="345" builtinId="9" hidden="1"/>
    <cellStyle name="Notaður tengill" xfId="346" builtinId="9" hidden="1"/>
    <cellStyle name="Notaður tengill" xfId="347" builtinId="9" hidden="1"/>
    <cellStyle name="Notaður tengill" xfId="348" builtinId="9" hidden="1"/>
    <cellStyle name="Notaður tengill" xfId="349" builtinId="9" hidden="1"/>
    <cellStyle name="Notaður tengill" xfId="350" builtinId="9" hidden="1"/>
    <cellStyle name="Notaður tengill" xfId="351" builtinId="9" hidden="1"/>
    <cellStyle name="Notaður tengill" xfId="352" builtinId="9" hidden="1"/>
    <cellStyle name="Notaður tengill" xfId="353" builtinId="9" hidden="1"/>
    <cellStyle name="Notaður tengill" xfId="354" builtinId="9" hidden="1"/>
    <cellStyle name="Notaður tengill" xfId="355" builtinId="9" hidden="1"/>
    <cellStyle name="Notaður tengill" xfId="356" builtinId="9" hidden="1"/>
    <cellStyle name="Notaður tengill" xfId="357" builtinId="9" hidden="1"/>
    <cellStyle name="Notaður tengill" xfId="358" builtinId="9" hidden="1"/>
    <cellStyle name="Notaður tengill" xfId="359" builtinId="9" hidden="1"/>
    <cellStyle name="Notaður tengill" xfId="360" builtinId="9" hidden="1"/>
    <cellStyle name="Notaður tengill" xfId="361" builtinId="9" hidden="1"/>
    <cellStyle name="Notaður tengill" xfId="362" builtinId="9" hidden="1"/>
    <cellStyle name="Notaður tengill" xfId="363" builtinId="9" hidden="1"/>
    <cellStyle name="Notaður tengill" xfId="364" builtinId="9" hidden="1"/>
    <cellStyle name="Notaður tengill" xfId="365" builtinId="9" hidden="1"/>
    <cellStyle name="Notaður tengill" xfId="366" builtinId="9" hidden="1"/>
    <cellStyle name="Notaður tengill" xfId="367" builtinId="9" hidden="1"/>
    <cellStyle name="Notaður tengill" xfId="368" builtinId="9" hidden="1"/>
    <cellStyle name="Notaður tengill" xfId="369" builtinId="9" hidden="1"/>
    <cellStyle name="Notaður tengill" xfId="370" builtinId="9" hidden="1"/>
    <cellStyle name="Notaður tengill" xfId="371" builtinId="9" hidden="1"/>
    <cellStyle name="Notaður tengill" xfId="372" builtinId="9" hidden="1"/>
    <cellStyle name="Notaður tengill" xfId="373" builtinId="9" hidden="1"/>
    <cellStyle name="Notaður tengill" xfId="374" builtinId="9" hidden="1"/>
    <cellStyle name="Notaður tengill" xfId="375" builtinId="9" hidden="1"/>
    <cellStyle name="Notaður tengill" xfId="376" builtinId="9" hidden="1"/>
    <cellStyle name="Notaður tengill" xfId="377" builtinId="9" hidden="1"/>
    <cellStyle name="Notaður tengill" xfId="378" builtinId="9" hidden="1"/>
    <cellStyle name="Notaður tengill" xfId="379" builtinId="9" hidden="1"/>
    <cellStyle name="Notaður tengill" xfId="380" builtinId="9" hidden="1"/>
    <cellStyle name="Notaður tengill" xfId="381" builtinId="9" hidden="1"/>
    <cellStyle name="Notaður tengill" xfId="382" builtinId="9" hidden="1"/>
    <cellStyle name="Notaður tengill" xfId="383" builtinId="9" hidden="1"/>
    <cellStyle name="Notaður tengill" xfId="384" builtinId="9" hidden="1"/>
    <cellStyle name="Notaður tengill" xfId="385" builtinId="9" hidden="1"/>
    <cellStyle name="Notaður tengill" xfId="386" builtinId="9" hidden="1"/>
    <cellStyle name="Notaður tengill" xfId="387" builtinId="9" hidden="1"/>
    <cellStyle name="Notaður tengill" xfId="388" builtinId="9" hidden="1"/>
    <cellStyle name="Notaður tengill" xfId="389" builtinId="9" hidden="1"/>
    <cellStyle name="Notaður tengill" xfId="390" builtinId="9" hidden="1"/>
    <cellStyle name="Notaður tengill" xfId="391" builtinId="9" hidden="1"/>
    <cellStyle name="Notaður tengill" xfId="392" builtinId="9" hidden="1"/>
    <cellStyle name="Notaður tengill" xfId="393" builtinId="9" hidden="1"/>
    <cellStyle name="Notaður tengill" xfId="394" builtinId="9" hidden="1"/>
    <cellStyle name="Notaður tengill" xfId="395" builtinId="9" hidden="1"/>
    <cellStyle name="Notaður tengill" xfId="396" builtinId="9" hidden="1"/>
    <cellStyle name="Notaður tengill" xfId="397" builtinId="9" hidden="1"/>
    <cellStyle name="Notaður tengill" xfId="398" builtinId="9" hidden="1"/>
    <cellStyle name="Notaður tengill" xfId="399" builtinId="9" hidden="1"/>
    <cellStyle name="Notaður tengill" xfId="400" builtinId="9" hidden="1"/>
    <cellStyle name="Notaður tengill" xfId="401" builtinId="9" hidden="1"/>
    <cellStyle name="Notaður tengill" xfId="402" builtinId="9" hidden="1"/>
    <cellStyle name="Notaður tengill" xfId="403" builtinId="9" hidden="1"/>
    <cellStyle name="Notaður tengill" xfId="404" builtinId="9" hidden="1"/>
    <cellStyle name="Notaður tengill" xfId="405" builtinId="9" hidden="1"/>
    <cellStyle name="Notaður tengill" xfId="406" builtinId="9" hidden="1"/>
    <cellStyle name="Notaður tengill" xfId="407" builtinId="9" hidden="1"/>
    <cellStyle name="Notaður tengill" xfId="408" builtinId="9" hidden="1"/>
    <cellStyle name="Notaður tengill" xfId="409" builtinId="9" hidden="1"/>
    <cellStyle name="Notaður tengill" xfId="410" builtinId="9" hidden="1"/>
    <cellStyle name="Notaður tengill" xfId="411" builtinId="9" hidden="1"/>
    <cellStyle name="Notaður tengill" xfId="412" builtinId="9" hidden="1"/>
    <cellStyle name="Notaður tengill" xfId="413" builtinId="9" hidden="1"/>
    <cellStyle name="Notaður tengill" xfId="414" builtinId="9" hidden="1"/>
    <cellStyle name="Notaður tengill" xfId="415" builtinId="9" hidden="1"/>
    <cellStyle name="Notaður tengill" xfId="416" builtinId="9" hidden="1"/>
    <cellStyle name="Notaður tengill" xfId="417" builtinId="9" hidden="1"/>
    <cellStyle name="Notaður tengill" xfId="418" builtinId="9" hidden="1"/>
    <cellStyle name="Notaður tengill" xfId="419" builtinId="9" hidden="1"/>
    <cellStyle name="Notaður tengill" xfId="420" builtinId="9" hidden="1"/>
    <cellStyle name="Notaður tengill" xfId="421" builtinId="9" hidden="1"/>
    <cellStyle name="Notaður tengill" xfId="422" builtinId="9" hidden="1"/>
    <cellStyle name="Notaður tengill" xfId="423" builtinId="9" hidden="1"/>
    <cellStyle name="Notaður tengill" xfId="424" builtinId="9" hidden="1"/>
    <cellStyle name="Notaður tengill" xfId="425" builtinId="9" hidden="1"/>
    <cellStyle name="Notaður tengill" xfId="426" builtinId="9" hidden="1"/>
    <cellStyle name="Notaður tengill" xfId="427" builtinId="9" hidden="1"/>
    <cellStyle name="Notaður tengill" xfId="428" builtinId="9" hidden="1"/>
    <cellStyle name="Notaður tengill" xfId="429" builtinId="9" hidden="1"/>
    <cellStyle name="Notaður tengill" xfId="430" builtinId="9" hidden="1"/>
    <cellStyle name="Notaður tengill" xfId="431" builtinId="9" hidden="1"/>
    <cellStyle name="Notaður tengill" xfId="432" builtinId="9" hidden="1"/>
    <cellStyle name="Notaður tengill" xfId="433" builtinId="9" hidden="1"/>
    <cellStyle name="Notaður tengill" xfId="434" builtinId="9" hidden="1"/>
    <cellStyle name="Notaður tengill" xfId="435" builtinId="9" hidden="1"/>
    <cellStyle name="Notaður tengill" xfId="436" builtinId="9" hidden="1"/>
    <cellStyle name="Notaður tengill" xfId="437" builtinId="9" hidden="1"/>
    <cellStyle name="Notaður tengill" xfId="438" builtinId="9" hidden="1"/>
    <cellStyle name="Notaður tengill" xfId="439" builtinId="9" hidden="1"/>
    <cellStyle name="Notaður tengill" xfId="440" builtinId="9" hidden="1"/>
    <cellStyle name="Notaður tengill" xfId="441" builtinId="9" hidden="1"/>
    <cellStyle name="Notaður tengill" xfId="442" builtinId="9" hidden="1"/>
    <cellStyle name="Notaður tengill" xfId="443" builtinId="9" hidden="1"/>
    <cellStyle name="Notaður tengill" xfId="444" builtinId="9" hidden="1"/>
    <cellStyle name="Notaður tengill" xfId="445" builtinId="9" hidden="1"/>
    <cellStyle name="Notaður tengill" xfId="446" builtinId="9" hidden="1"/>
    <cellStyle name="Notaður tengill" xfId="447" builtinId="9" hidden="1"/>
    <cellStyle name="Notaður tengill" xfId="448" builtinId="9" hidden="1"/>
    <cellStyle name="Notaður tengill" xfId="449" builtinId="9" hidden="1"/>
    <cellStyle name="Notaður tengill" xfId="450" builtinId="9" hidden="1"/>
    <cellStyle name="Notaður tengill" xfId="451" builtinId="9" hidden="1"/>
    <cellStyle name="Notaður tengill" xfId="452" builtinId="9" hidden="1"/>
    <cellStyle name="Notaður tengill" xfId="453" builtinId="9" hidden="1"/>
    <cellStyle name="Notaður tengill" xfId="454" builtinId="9" hidden="1"/>
    <cellStyle name="Notaður tengill" xfId="455" builtinId="9" hidden="1"/>
    <cellStyle name="Notaður tengill" xfId="456" builtinId="9" hidden="1"/>
    <cellStyle name="Notaður tengill" xfId="457" builtinId="9" hidden="1"/>
    <cellStyle name="Notaður tengill" xfId="458" builtinId="9" hidden="1"/>
    <cellStyle name="Notaður tengill" xfId="459" builtinId="9" hidden="1"/>
    <cellStyle name="Notaður tengill" xfId="460" builtinId="9" hidden="1"/>
    <cellStyle name="Notaður tengill" xfId="461" builtinId="9" hidden="1"/>
    <cellStyle name="Notaður tengill" xfId="462" builtinId="9" hidden="1"/>
    <cellStyle name="Notaður tengill" xfId="463" builtinId="9" hidden="1"/>
    <cellStyle name="Notaður tengill" xfId="464" builtinId="9" hidden="1"/>
    <cellStyle name="Notaður tengill" xfId="465" builtinId="9" hidden="1"/>
    <cellStyle name="Notaður tengill" xfId="466" builtinId="9" hidden="1"/>
    <cellStyle name="Notaður tengill" xfId="467" builtinId="9" hidden="1"/>
    <cellStyle name="Notaður tengill" xfId="468" builtinId="9" hidden="1"/>
    <cellStyle name="Notaður tengill" xfId="469" builtinId="9" hidden="1"/>
    <cellStyle name="Notaður tengill" xfId="470" builtinId="9" hidden="1"/>
    <cellStyle name="Notaður tengill" xfId="471" builtinId="9" hidden="1"/>
    <cellStyle name="Notaður tengill" xfId="472" builtinId="9" hidden="1"/>
    <cellStyle name="Notaður tengill" xfId="473" builtinId="9" hidden="1"/>
    <cellStyle name="Notaður tengill" xfId="474" builtinId="9" hidden="1"/>
    <cellStyle name="Notaður tengill" xfId="475" builtinId="9" hidden="1"/>
    <cellStyle name="Notaður tengill" xfId="476" builtinId="9" hidden="1"/>
    <cellStyle name="Notaður tengill" xfId="477" builtinId="9" hidden="1"/>
    <cellStyle name="Notaður tengill" xfId="478" builtinId="9" hidden="1"/>
    <cellStyle name="Notaður tengill" xfId="479" builtinId="9" hidden="1"/>
    <cellStyle name="Notaður tengill" xfId="480" builtinId="9" hidden="1"/>
    <cellStyle name="Notaður tengill" xfId="481" builtinId="9" hidden="1"/>
    <cellStyle name="Notaður tengill" xfId="482" builtinId="9" hidden="1"/>
    <cellStyle name="Notaður tengill" xfId="483" builtinId="9" hidden="1"/>
    <cellStyle name="Notaður tengill" xfId="484" builtinId="9" hidden="1"/>
    <cellStyle name="Notaður tengill" xfId="485" builtinId="9" hidden="1"/>
    <cellStyle name="Notaður tengill" xfId="486" builtinId="9" hidden="1"/>
    <cellStyle name="Notaður tengill" xfId="487" builtinId="9" hidden="1"/>
    <cellStyle name="Notaður tengill" xfId="488" builtinId="9" hidden="1"/>
    <cellStyle name="Notaður tengill" xfId="489" builtinId="9" hidden="1"/>
    <cellStyle name="Notaður tengill" xfId="490" builtinId="9" hidden="1"/>
    <cellStyle name="Notaður tengill" xfId="491" builtinId="9" hidden="1"/>
    <cellStyle name="Notaður tengill" xfId="492" builtinId="9" hidden="1"/>
    <cellStyle name="Notaður tengill" xfId="493" builtinId="9" hidden="1"/>
    <cellStyle name="Notaður tengill" xfId="494" builtinId="9" hidden="1"/>
    <cellStyle name="Notaður tengill" xfId="495" builtinId="9" hidden="1"/>
    <cellStyle name="Notaður tengill" xfId="496" builtinId="9" hidden="1"/>
    <cellStyle name="Notaður tengill" xfId="497" builtinId="9" hidden="1"/>
    <cellStyle name="Notaður tengill" xfId="498" builtinId="9" hidden="1"/>
    <cellStyle name="Notaður tengill" xfId="499" builtinId="9" hidden="1"/>
    <cellStyle name="Notaður tengill" xfId="500" builtinId="9" hidden="1"/>
    <cellStyle name="Notaður tengill" xfId="501" builtinId="9" hidden="1"/>
    <cellStyle name="Notaður tengill" xfId="502" builtinId="9" hidden="1"/>
    <cellStyle name="Notaður tengill" xfId="503" builtinId="9" hidden="1"/>
    <cellStyle name="Notaður tengill" xfId="504" builtinId="9" hidden="1"/>
    <cellStyle name="Notaður tengill" xfId="505" builtinId="9" hidden="1"/>
    <cellStyle name="Notaður tengill" xfId="506" builtinId="9" hidden="1"/>
    <cellStyle name="Notaður tengill" xfId="507" builtinId="9" hidden="1"/>
    <cellStyle name="Notaður tengill" xfId="508" builtinId="9" hidden="1"/>
    <cellStyle name="Notaður tengill" xfId="509" builtinId="9" hidden="1"/>
    <cellStyle name="Notaður tengill" xfId="510" builtinId="9" hidden="1"/>
    <cellStyle name="Notaður tengill" xfId="511" builtinId="9" hidden="1"/>
    <cellStyle name="Notaður tengill" xfId="512" builtinId="9" hidden="1"/>
    <cellStyle name="Notaður tengill" xfId="513" builtinId="9" hidden="1"/>
    <cellStyle name="Notaður tengill" xfId="514" builtinId="9" hidden="1"/>
    <cellStyle name="Notaður tengill" xfId="515" builtinId="9" hidden="1"/>
    <cellStyle name="Notaður tengill" xfId="516" builtinId="9" hidden="1"/>
    <cellStyle name="Notaður tengill" xfId="517" builtinId="9" hidden="1"/>
    <cellStyle name="Notaður tengill" xfId="518" builtinId="9" hidden="1"/>
    <cellStyle name="Notaður tengill" xfId="519" builtinId="9" hidden="1"/>
    <cellStyle name="Notaður tengill" xfId="520" builtinId="9" hidden="1"/>
    <cellStyle name="Notaður tengill" xfId="521" builtinId="9" hidden="1"/>
    <cellStyle name="Notaður tengill" xfId="525" builtinId="9" hidden="1"/>
    <cellStyle name="Notaður tengill" xfId="526" builtinId="9" hidden="1"/>
    <cellStyle name="Notaður tengill" xfId="527" builtinId="9" hidden="1"/>
    <cellStyle name="Notaður tengill" xfId="528" builtinId="9" hidden="1"/>
    <cellStyle name="Notaður tengill" xfId="529" builtinId="9" hidden="1"/>
    <cellStyle name="Notaður tengill" xfId="530" builtinId="9" hidden="1"/>
    <cellStyle name="Notaður tengill" xfId="531" builtinId="9" hidden="1"/>
    <cellStyle name="Notaður tengill" xfId="532" builtinId="9" hidden="1"/>
    <cellStyle name="Notaður tengill" xfId="533" builtinId="9" hidden="1"/>
    <cellStyle name="Notaður tengill" xfId="534" builtinId="9" hidden="1"/>
    <cellStyle name="Notaður tengill" xfId="535" builtinId="9" hidden="1"/>
    <cellStyle name="Notaður tengill" xfId="536" builtinId="9" hidden="1"/>
    <cellStyle name="Notaður tengill" xfId="537" builtinId="9" hidden="1"/>
    <cellStyle name="Notaður tengill" xfId="538" builtinId="9" hidden="1"/>
    <cellStyle name="Notaður tengill" xfId="539" builtinId="9" hidden="1"/>
    <cellStyle name="Notaður tengill" xfId="540" builtinId="9" hidden="1"/>
    <cellStyle name="Notaður tengill" xfId="541" builtinId="9" hidden="1"/>
    <cellStyle name="Notaður tengill" xfId="542" builtinId="9" hidden="1"/>
    <cellStyle name="Notaður tengill" xfId="543" builtinId="9" hidden="1"/>
    <cellStyle name="Notaður tengill" xfId="544" builtinId="9" hidden="1"/>
    <cellStyle name="Notaður tengill" xfId="545" builtinId="9" hidden="1"/>
    <cellStyle name="Notaður tengill" xfId="546" builtinId="9" hidden="1"/>
    <cellStyle name="Notaður tengill" xfId="547" builtinId="9" hidden="1"/>
    <cellStyle name="Notaður tengill" xfId="548" builtinId="9" hidden="1"/>
    <cellStyle name="Notaður tengill" xfId="549" builtinId="9" hidden="1"/>
    <cellStyle name="Notaður tengill" xfId="550" builtinId="9" hidden="1"/>
    <cellStyle name="Notaður tengill" xfId="551" builtinId="9" hidden="1"/>
    <cellStyle name="Notaður tengill" xfId="552" builtinId="9" hidden="1"/>
    <cellStyle name="Notaður tengill" xfId="553" builtinId="9" hidden="1"/>
    <cellStyle name="Notaður tengill" xfId="554" builtinId="9" hidden="1"/>
    <cellStyle name="Notaður tengill" xfId="555" builtinId="9" hidden="1"/>
    <cellStyle name="Notaður tengill" xfId="556" builtinId="9" hidden="1"/>
    <cellStyle name="Notaður tengill" xfId="557" builtinId="9" hidden="1"/>
    <cellStyle name="Notaður tengill" xfId="558" builtinId="9" hidden="1"/>
    <cellStyle name="Notaður tengill" xfId="559" builtinId="9" hidden="1"/>
    <cellStyle name="Notaður tengill" xfId="560" builtinId="9" hidden="1"/>
    <cellStyle name="Notaður tengill" xfId="561" builtinId="9" hidden="1"/>
    <cellStyle name="Notaður tengill" xfId="562" builtinId="9" hidden="1"/>
    <cellStyle name="Notaður tengill" xfId="563" builtinId="9" hidden="1"/>
    <cellStyle name="Notaður tengill" xfId="564" builtinId="9" hidden="1"/>
    <cellStyle name="Notaður tengill" xfId="565" builtinId="9" hidden="1"/>
    <cellStyle name="Notaður tengill" xfId="566" builtinId="9" hidden="1"/>
    <cellStyle name="Notaður tengill" xfId="567" builtinId="9" hidden="1"/>
    <cellStyle name="Notaður tengill" xfId="568" builtinId="9" hidden="1"/>
    <cellStyle name="Notaður tengill" xfId="569" builtinId="9" hidden="1"/>
    <cellStyle name="Notaður tengill" xfId="570" builtinId="9" hidden="1"/>
    <cellStyle name="Notaður tengill" xfId="571" builtinId="9" hidden="1"/>
    <cellStyle name="Notaður tengill" xfId="572" builtinId="9" hidden="1"/>
    <cellStyle name="Notaður tengill" xfId="573" builtinId="9" hidden="1"/>
    <cellStyle name="Notaður tengill" xfId="574" builtinId="9" hidden="1"/>
    <cellStyle name="Notaður tengill" xfId="575" builtinId="9" hidden="1"/>
    <cellStyle name="Notaður tengill" xfId="576" builtinId="9" hidden="1"/>
    <cellStyle name="Notaður tengill" xfId="577" builtinId="9" hidden="1"/>
    <cellStyle name="Notaður tengill" xfId="578" builtinId="9" hidden="1"/>
    <cellStyle name="Notaður tengill" xfId="579" builtinId="9" hidden="1"/>
    <cellStyle name="Notaður tengill" xfId="580" builtinId="9" hidden="1"/>
    <cellStyle name="Notaður tengill" xfId="581" builtinId="9" hidden="1"/>
    <cellStyle name="Notaður tengill" xfId="582" builtinId="9" hidden="1"/>
    <cellStyle name="Notaður tengill" xfId="583" builtinId="9" hidden="1"/>
    <cellStyle name="Notaður tengill" xfId="584" builtinId="9" hidden="1"/>
    <cellStyle name="Notaður tengill" xfId="585" builtinId="9" hidden="1"/>
    <cellStyle name="Notaður tengill" xfId="586" builtinId="9" hidden="1"/>
    <cellStyle name="Notaður tengill" xfId="587" builtinId="9" hidden="1"/>
    <cellStyle name="Notaður tengill" xfId="588" builtinId="9" hidden="1"/>
    <cellStyle name="Notaður tengill" xfId="589" builtinId="9" hidden="1"/>
    <cellStyle name="Notaður tengill" xfId="590" builtinId="9" hidden="1"/>
    <cellStyle name="Notaður tengill" xfId="591" builtinId="9" hidden="1"/>
    <cellStyle name="Notaður tengill" xfId="592" builtinId="9" hidden="1"/>
    <cellStyle name="Notaður tengill" xfId="593" builtinId="9" hidden="1"/>
    <cellStyle name="Notaður tengill" xfId="594" builtinId="9" hidden="1"/>
    <cellStyle name="Notaður tengill" xfId="595" builtinId="9" hidden="1"/>
    <cellStyle name="Notaður tengill" xfId="596" builtinId="9" hidden="1"/>
    <cellStyle name="Notaður tengill" xfId="597" builtinId="9" hidden="1"/>
    <cellStyle name="Notaður tengill" xfId="598" builtinId="9" hidden="1"/>
    <cellStyle name="Notaður tengill" xfId="599" builtinId="9" hidden="1"/>
    <cellStyle name="Notaður tengill" xfId="600" builtinId="9" hidden="1"/>
    <cellStyle name="Notaður tengill" xfId="601" builtinId="9" hidden="1"/>
    <cellStyle name="Notaður tengill" xfId="602" builtinId="9" hidden="1"/>
    <cellStyle name="Notaður tengill" xfId="603" builtinId="9" hidden="1"/>
    <cellStyle name="Notaður tengill" xfId="604" builtinId="9" hidden="1"/>
    <cellStyle name="Notaður tengill" xfId="605" builtinId="9" hidden="1"/>
    <cellStyle name="Notaður tengill" xfId="606" builtinId="9" hidden="1"/>
    <cellStyle name="Notaður tengill" xfId="607" builtinId="9" hidden="1"/>
    <cellStyle name="Notaður tengill" xfId="608" builtinId="9" hidden="1"/>
    <cellStyle name="Notaður tengill" xfId="609" builtinId="9" hidden="1"/>
    <cellStyle name="Notaður tengill" xfId="610" builtinId="9" hidden="1"/>
    <cellStyle name="Notaður tengill" xfId="611" builtinId="9" hidden="1"/>
    <cellStyle name="Notaður tengill" xfId="612" builtinId="9" hidden="1"/>
    <cellStyle name="Notaður tengill" xfId="613" builtinId="9" hidden="1"/>
    <cellStyle name="Notaður tengill" xfId="614" builtinId="9" hidden="1"/>
    <cellStyle name="Notaður tengill" xfId="615" builtinId="9" hidden="1"/>
    <cellStyle name="Notaður tengill" xfId="616" builtinId="9" hidden="1"/>
    <cellStyle name="Notaður tengill" xfId="617" builtinId="9" hidden="1"/>
    <cellStyle name="Notaður tengill" xfId="618" builtinId="9" hidden="1"/>
    <cellStyle name="Notaður tengill" xfId="619" builtinId="9" hidden="1"/>
    <cellStyle name="Notaður tengill" xfId="620" builtinId="9" hidden="1"/>
    <cellStyle name="Notaður tengill" xfId="621" builtinId="9" hidden="1"/>
    <cellStyle name="Notaður tengill" xfId="622" builtinId="9" hidden="1"/>
    <cellStyle name="Notaður tengill" xfId="623" builtinId="9" hidden="1"/>
    <cellStyle name="Notaður tengill" xfId="624" builtinId="9" hidden="1"/>
    <cellStyle name="Notaður tengill" xfId="625" builtinId="9" hidden="1"/>
    <cellStyle name="Notaður tengill" xfId="626" builtinId="9" hidden="1"/>
    <cellStyle name="Notaður tengill" xfId="627" builtinId="9" hidden="1"/>
    <cellStyle name="Notaður tengill" xfId="628" builtinId="9" hidden="1"/>
    <cellStyle name="Notaður tengill" xfId="629" builtinId="9" hidden="1"/>
    <cellStyle name="Notaður tengill" xfId="630" builtinId="9" hidden="1"/>
    <cellStyle name="Notaður tengill" xfId="631" builtinId="9" hidden="1"/>
    <cellStyle name="Notaður tengill" xfId="632" builtinId="9" hidden="1"/>
    <cellStyle name="Notaður tengill" xfId="633" builtinId="9" hidden="1"/>
    <cellStyle name="Notaður tengill" xfId="634" builtinId="9" hidden="1"/>
    <cellStyle name="Notaður tengill" xfId="635" builtinId="9" hidden="1"/>
    <cellStyle name="Notaður tengill" xfId="636" builtinId="9" hidden="1"/>
    <cellStyle name="Notaður tengill" xfId="637" builtinId="9" hidden="1"/>
    <cellStyle name="Notaður tengill" xfId="638" builtinId="9" hidden="1"/>
    <cellStyle name="Notaður tengill" xfId="639" builtinId="9" hidden="1"/>
    <cellStyle name="Notaður tengill" xfId="640" builtinId="9" hidden="1"/>
    <cellStyle name="Notaður tengill" xfId="641" builtinId="9" hidden="1"/>
    <cellStyle name="Notaður tengill" xfId="642" builtinId="9" hidden="1"/>
    <cellStyle name="Notaður tengill" xfId="643" builtinId="9" hidden="1"/>
    <cellStyle name="Notaður tengill" xfId="644" builtinId="9" hidden="1"/>
    <cellStyle name="Notaður tengill" xfId="645" builtinId="9" hidden="1"/>
    <cellStyle name="Notaður tengill" xfId="646" builtinId="9" hidden="1"/>
    <cellStyle name="Notaður tengill" xfId="647" builtinId="9" hidden="1"/>
    <cellStyle name="Notaður tengill" xfId="648" builtinId="9" hidden="1"/>
    <cellStyle name="Notaður tengill" xfId="649" builtinId="9" hidden="1"/>
    <cellStyle name="Notaður tengill" xfId="650" builtinId="9" hidden="1"/>
    <cellStyle name="Notaður tengill" xfId="651" builtinId="9" hidden="1"/>
    <cellStyle name="Notaður tengill" xfId="652" builtinId="9" hidden="1"/>
    <cellStyle name="Notaður tengill" xfId="653" builtinId="9" hidden="1"/>
    <cellStyle name="Notaður tengill" xfId="654" builtinId="9" hidden="1"/>
    <cellStyle name="Notaður tengill" xfId="655" builtinId="9" hidden="1"/>
    <cellStyle name="Notaður tengill" xfId="656" builtinId="9" hidden="1"/>
    <cellStyle name="Notaður tengill" xfId="657" builtinId="9" hidden="1"/>
    <cellStyle name="Notaður tengill" xfId="658" builtinId="9" hidden="1"/>
    <cellStyle name="Notaður tengill" xfId="659" builtinId="9" hidden="1"/>
    <cellStyle name="Notaður tengill" xfId="660" builtinId="9" hidden="1"/>
    <cellStyle name="Notaður tengill" xfId="661" builtinId="9" hidden="1"/>
    <cellStyle name="Notaður tengill" xfId="662" builtinId="9" hidden="1"/>
    <cellStyle name="Notaður tengill" xfId="663" builtinId="9" hidden="1"/>
    <cellStyle name="Notaður tengill" xfId="664" builtinId="9" hidden="1"/>
    <cellStyle name="Notaður tengill" xfId="665" builtinId="9" hidden="1"/>
    <cellStyle name="Notaður tengill" xfId="666" builtinId="9" hidden="1"/>
    <cellStyle name="Notaður tengill" xfId="667" builtinId="9" hidden="1"/>
    <cellStyle name="Notaður tengill" xfId="668" builtinId="9" hidden="1"/>
    <cellStyle name="Notaður tengill" xfId="669" builtinId="9" hidden="1"/>
    <cellStyle name="Notaður tengill" xfId="670" builtinId="9" hidden="1"/>
    <cellStyle name="Notaður tengill" xfId="671" builtinId="9" hidden="1"/>
    <cellStyle name="Notaður tengill" xfId="672" builtinId="9" hidden="1"/>
    <cellStyle name="Notaður tengill" xfId="673" builtinId="9" hidden="1"/>
    <cellStyle name="Notaður tengill" xfId="674" builtinId="9" hidden="1"/>
    <cellStyle name="Notaður tengill" xfId="675" builtinId="9" hidden="1"/>
    <cellStyle name="Notaður tengill" xfId="676" builtinId="9" hidden="1"/>
    <cellStyle name="Notaður tengill" xfId="677" builtinId="9" hidden="1"/>
    <cellStyle name="Notaður tengill" xfId="678" builtinId="9" hidden="1"/>
    <cellStyle name="Notaður tengill" xfId="679" builtinId="9" hidden="1"/>
    <cellStyle name="Notaður tengill" xfId="680" builtinId="9" hidden="1"/>
    <cellStyle name="Notaður tengill" xfId="681" builtinId="9" hidden="1"/>
    <cellStyle name="Notaður tengill" xfId="682" builtinId="9" hidden="1"/>
    <cellStyle name="Notaður tengill" xfId="683" builtinId="9" hidden="1"/>
    <cellStyle name="Notaður tengill" xfId="684" builtinId="9" hidden="1"/>
    <cellStyle name="Notaður tengill" xfId="685" builtinId="9" hidden="1"/>
    <cellStyle name="Notaður tengill" xfId="686" builtinId="9" hidden="1"/>
    <cellStyle name="Notaður tengill" xfId="687" builtinId="9" hidden="1"/>
    <cellStyle name="Notaður tengill" xfId="688" builtinId="9" hidden="1"/>
    <cellStyle name="Notaður tengill" xfId="689" builtinId="9" hidden="1"/>
    <cellStyle name="Notaður tengill" xfId="690" builtinId="9" hidden="1"/>
    <cellStyle name="Notaður tengill" xfId="691" builtinId="9" hidden="1"/>
    <cellStyle name="Notaður tengill" xfId="692" builtinId="9" hidden="1"/>
    <cellStyle name="Notaður tengill" xfId="693" builtinId="9" hidden="1"/>
    <cellStyle name="Notaður tengill" xfId="694" builtinId="9" hidden="1"/>
    <cellStyle name="Notaður tengill" xfId="695" builtinId="9" hidden="1"/>
    <cellStyle name="Notaður tengill" xfId="696" builtinId="9" hidden="1"/>
    <cellStyle name="Notaður tengill" xfId="697" builtinId="9" hidden="1"/>
    <cellStyle name="Notaður tengill" xfId="698" builtinId="9" hidden="1"/>
    <cellStyle name="Notaður tengill" xfId="699" builtinId="9" hidden="1"/>
    <cellStyle name="Notaður tengill" xfId="700" builtinId="9" hidden="1"/>
    <cellStyle name="Notaður tengill" xfId="701" builtinId="9" hidden="1"/>
    <cellStyle name="Notaður tengill" xfId="702" builtinId="9" hidden="1"/>
    <cellStyle name="Notaður tengill" xfId="703" builtinId="9" hidden="1"/>
    <cellStyle name="Notaður tengill" xfId="704" builtinId="9" hidden="1"/>
    <cellStyle name="Notaður tengill" xfId="705" builtinId="9" hidden="1"/>
    <cellStyle name="Notaður tengill" xfId="706" builtinId="9" hidden="1"/>
    <cellStyle name="Notaður tengill" xfId="707" builtinId="9" hidden="1"/>
    <cellStyle name="Notaður tengill" xfId="708" builtinId="9" hidden="1"/>
    <cellStyle name="Notaður tengill" xfId="709" builtinId="9" hidden="1"/>
    <cellStyle name="Notaður tengill" xfId="710" builtinId="9" hidden="1"/>
    <cellStyle name="Notaður tengill" xfId="711" builtinId="9" hidden="1"/>
    <cellStyle name="Notaður tengill" xfId="712" builtinId="9" hidden="1"/>
    <cellStyle name="Notaður tengill" xfId="713" builtinId="9" hidden="1"/>
    <cellStyle name="Notaður tengill" xfId="714" builtinId="9" hidden="1"/>
    <cellStyle name="Notaður tengill" xfId="715" builtinId="9" hidden="1"/>
    <cellStyle name="Tengill" xfId="2" builtinId="8" hidden="1"/>
    <cellStyle name="Tengill" xfId="9" builtinId="8" hidden="1"/>
    <cellStyle name="Tengill" xfId="11" builtinId="8" hidden="1"/>
    <cellStyle name="Tengill" xfId="13" builtinId="8" hidden="1"/>
    <cellStyle name="Tengill" xfId="15" builtinId="8" hidden="1"/>
    <cellStyle name="Tengill" xfId="17" builtinId="8" hidden="1"/>
    <cellStyle name="Tengill" xfId="19" builtinId="8" hidden="1"/>
    <cellStyle name="Tengill" xfId="21" builtinId="8" hidden="1"/>
    <cellStyle name="Tengill" xfId="23" builtinId="8" hidden="1"/>
    <cellStyle name="Tengill" xfId="25" builtinId="8" hidden="1"/>
    <cellStyle name="Tengill" xfId="37" builtinId="8" hidden="1"/>
    <cellStyle name="Tengill" xfId="39" builtinId="8" hidden="1"/>
    <cellStyle name="Tengill" xfId="41" builtinId="8" hidden="1"/>
    <cellStyle name="Tengill" xfId="43" builtinId="8" hidden="1"/>
    <cellStyle name="Tengill" xfId="46" builtinId="8" hidden="1"/>
    <cellStyle name="Tengill" xfId="48" builtinId="8" hidden="1"/>
    <cellStyle name="Tengill" xfId="50" builtinId="8" hidden="1"/>
    <cellStyle name="Tengill" xfId="52" builtinId="8" hidden="1"/>
    <cellStyle name="Tengill" xfId="54" builtinId="8" hidden="1"/>
    <cellStyle name="Tengill" xfId="56" builtinId="8" hidden="1"/>
    <cellStyle name="Tengill" xfId="58" builtinId="8" hidden="1"/>
    <cellStyle name="Tengill" xfId="60" builtinId="8" hidden="1"/>
    <cellStyle name="Tengill" xfId="62" builtinId="8" hidden="1"/>
    <cellStyle name="Tengill" xfId="64" builtinId="8" hidden="1"/>
    <cellStyle name="Tengill" xfId="66" builtinId="8" hidden="1"/>
    <cellStyle name="Tengill" xfId="68" builtinId="8" hidden="1"/>
    <cellStyle name="Tengill" xfId="70" builtinId="8" hidden="1"/>
    <cellStyle name="Tengill" xfId="95" builtinId="8" hidden="1"/>
    <cellStyle name="Tengill" xfId="97" builtinId="8" hidden="1"/>
    <cellStyle name="Tengill" xfId="99" builtinId="8" hidden="1"/>
    <cellStyle name="Tengill" xfId="101" builtinId="8" hidden="1"/>
    <cellStyle name="Tengill" xfId="103" builtinId="8" hidden="1"/>
    <cellStyle name="Tengill" xfId="105" builtinId="8" hidden="1"/>
    <cellStyle name="Tengill" xfId="107" builtinId="8" hidden="1"/>
    <cellStyle name="Tengill" xfId="109" builtinId="8" hidden="1"/>
    <cellStyle name="Tengill" xfId="111" builtinId="8" hidden="1"/>
    <cellStyle name="Tengill" xfId="113" builtinId="8" hidden="1"/>
    <cellStyle name="Tengill" xfId="115" builtinId="8" hidden="1"/>
    <cellStyle name="Tengill" xfId="117" builtinId="8" hidden="1"/>
    <cellStyle name="Tengill" xfId="119" builtinId="8" hidden="1"/>
    <cellStyle name="Tengill" xfId="121" builtinId="8" hidden="1"/>
    <cellStyle name="Tengill" xfId="123" builtinId="8" hidden="1"/>
    <cellStyle name="Tengill" xfId="125" builtinId="8" hidden="1"/>
    <cellStyle name="Tengill" xfId="127" builtinId="8" hidden="1"/>
    <cellStyle name="Tengill" xfId="129" builtinId="8" hidden="1"/>
    <cellStyle name="Tengill" xfId="131" builtinId="8" hidden="1"/>
    <cellStyle name="Tengill" xfId="133" builtinId="8" hidden="1"/>
    <cellStyle name="Tengill" xfId="135" builtinId="8" hidden="1"/>
    <cellStyle name="Tengill" xfId="137" builtinId="8" hidden="1"/>
    <cellStyle name="Tengill" xfId="139" builtinId="8" hidden="1"/>
    <cellStyle name="Tengill" xfId="141" builtinId="8" hidden="1"/>
    <cellStyle name="Tengill" xfId="143" builtinId="8" hidden="1"/>
    <cellStyle name="Tengill" xfId="145" builtinId="8" hidden="1"/>
    <cellStyle name="Tengill" xfId="147" builtinId="8" hidden="1"/>
    <cellStyle name="Tengill" xfId="149" builtinId="8" hidden="1"/>
    <cellStyle name="Tengill" xfId="151" builtinId="8" hidden="1"/>
    <cellStyle name="Tengill" xfId="153" builtinId="8" hidden="1"/>
    <cellStyle name="Tengill" xfId="155" builtinId="8" hidden="1"/>
    <cellStyle name="Tengill" xfId="157" builtinId="8" hidden="1"/>
    <cellStyle name="Tengill" xfId="159" builtinId="8" hidden="1"/>
    <cellStyle name="Tengill" xfId="161" builtinId="8" hidden="1"/>
    <cellStyle name="Tengill" xfId="163" builtinId="8" hidden="1"/>
    <cellStyle name="Tengill" xfId="165" builtinId="8" hidden="1"/>
    <cellStyle name="Tengill" xfId="167" builtinId="8" hidden="1"/>
    <cellStyle name="Tengill" xfId="169" builtinId="8" hidden="1"/>
    <cellStyle name="Tengill" xfId="171" builtinId="8" hidden="1"/>
    <cellStyle name="Tengill" xfId="173" builtinId="8" hidden="1"/>
    <cellStyle name="Tengill" xfId="175" builtinId="8" hidden="1"/>
    <cellStyle name="Tengill" xfId="177" builtinId="8" hidden="1"/>
    <cellStyle name="Tengill" xfId="179" builtinId="8" hidden="1"/>
    <cellStyle name="Tengill" xfId="181" builtinId="8" hidden="1"/>
    <cellStyle name="Tengill" xfId="183" builtinId="8" hidden="1"/>
    <cellStyle name="Tengill" xfId="185" builtinId="8" hidden="1"/>
    <cellStyle name="Tengill" xfId="187" builtinId="8" hidden="1"/>
    <cellStyle name="Tengill" xfId="189" builtinId="8" hidden="1"/>
    <cellStyle name="Tengill" xfId="191" builtinId="8" hidden="1"/>
    <cellStyle name="Tengill" xfId="193" builtinId="8" hidden="1"/>
    <cellStyle name="Tengill" xfId="195" builtinId="8" hidden="1"/>
    <cellStyle name="Tengill" xfId="197" builtinId="8" hidden="1"/>
    <cellStyle name="Tengill" xfId="199" builtinId="8" hidden="1"/>
    <cellStyle name="Tengill" xfId="201" builtinId="8" hidden="1"/>
    <cellStyle name="Tengill" xfId="203" builtinId="8" hidden="1"/>
    <cellStyle name="Tengill" xfId="205" builtinId="8" hidden="1"/>
    <cellStyle name="Tengill" xfId="207" builtinId="8" hidden="1"/>
    <cellStyle name="Tengill" xfId="209" builtinId="8" hidden="1"/>
    <cellStyle name="Tengill" xfId="211" builtinId="8" hidden="1"/>
    <cellStyle name="Tengill" xfId="213" builtinId="8" hidden="1"/>
    <cellStyle name="Tengill" xfId="215" builtinId="8" hidden="1"/>
    <cellStyle name="Tengill" xfId="217" builtinId="8" hidden="1"/>
    <cellStyle name="Tengill" xfId="219" builtinId="8" hidden="1"/>
    <cellStyle name="Tengill" xfId="221" builtinId="8" hidden="1"/>
    <cellStyle name="Tengill" xfId="223" builtinId="8" hidden="1"/>
    <cellStyle name="Tengill" xfId="225" builtinId="8" hidden="1"/>
    <cellStyle name="Tengill" xfId="227" builtinId="8" hidden="1"/>
    <cellStyle name="Tengill" xfId="229" builtinId="8" hidden="1"/>
    <cellStyle name="Tengill" xfId="231" builtinId="8" hidden="1"/>
    <cellStyle name="Tengill" xfId="233" builtinId="8" hidden="1"/>
    <cellStyle name="Tengill" xfId="235" builtinId="8" hidden="1"/>
    <cellStyle name="Tengill" xfId="237" builtinId="8" hidden="1"/>
    <cellStyle name="Tengill" xfId="239" builtinId="8" hidden="1"/>
    <cellStyle name="Tengill" xfId="241" builtinId="8" hidden="1"/>
    <cellStyle name="Tengill" xfId="243" builtinId="8" hidden="1"/>
    <cellStyle name="Tengill" xfId="245" builtinId="8" hidden="1"/>
    <cellStyle name="Tengill" xfId="247" builtinId="8" hidden="1"/>
    <cellStyle name="Tengill" xfId="249" builtinId="8" hidden="1"/>
    <cellStyle name="Tengill" xfId="251" builtinId="8" hidden="1"/>
    <cellStyle name="Tengill" xfId="253" builtinId="8" hidden="1"/>
    <cellStyle name="Tengill" xfId="255" builtinId="8" hidden="1"/>
    <cellStyle name="Tengill" xfId="257" builtinId="8" hidden="1"/>
    <cellStyle name="Tengill" xfId="259" builtinId="8" hidden="1"/>
    <cellStyle name="Tengill" xfId="261" builtinId="8" hidden="1"/>
    <cellStyle name="Tengill" xfId="263" builtinId="8" hidden="1"/>
    <cellStyle name="Tengill" xfId="265" builtinId="8" hidden="1"/>
    <cellStyle name="Tengill" xfId="267" builtinId="8" hidden="1"/>
    <cellStyle name="Tengill" xfId="269" builtinId="8" hidden="1"/>
    <cellStyle name="Tengill" xfId="271" builtinId="8" hidden="1"/>
    <cellStyle name="Tengill" xfId="273" builtinId="8" hidden="1"/>
    <cellStyle name="Tengill" xfId="275" builtinId="8" hidden="1"/>
    <cellStyle name="Tengill" xfId="277" builtinId="8" hidden="1"/>
    <cellStyle name="Tengill" xfId="279" builtinId="8" hidden="1"/>
    <cellStyle name="Tengill" xfId="281" builtinId="8" hidden="1"/>
    <cellStyle name="Tengill" xfId="283" builtinId="8" hidden="1"/>
    <cellStyle name="Tengill" xfId="285" builtinId="8" hidden="1"/>
    <cellStyle name="Tengill" xfId="287" builtinId="8" hidden="1"/>
    <cellStyle name="Tengill" xfId="289" builtinId="8" hidden="1"/>
    <cellStyle name="Tengill" xfId="291" builtinId="8" hidden="1"/>
    <cellStyle name="Tengill" xfId="293" builtinId="8" hidden="1"/>
    <cellStyle name="Tengill" xfId="295" builtinId="8" hidden="1"/>
    <cellStyle name="Tengill" xfId="297" builtinId="8" hidden="1"/>
    <cellStyle name="Tengill" xfId="299" builtinId="8" hidden="1"/>
    <cellStyle name="Tengill" xfId="301" builtinId="8" hidden="1"/>
    <cellStyle name="Tengill" xfId="303" builtinId="8" hidden="1"/>
    <cellStyle name="Tengill" xfId="305" builtinId="8" hidden="1"/>
    <cellStyle name="Tengill" xfId="307" builtinId="8" hidden="1"/>
    <cellStyle name="Tengill" xfId="309" builtinId="8" hidden="1"/>
    <cellStyle name="Tengill" xfId="311" builtinId="8" hidden="1"/>
    <cellStyle name="Tengill" xfId="313" builtinId="8" hidden="1"/>
    <cellStyle name="Tengill" xfId="315" builtinId="8" hidden="1"/>
    <cellStyle name="Tengill" xfId="317" builtinId="8" hidden="1"/>
    <cellStyle name="Tengill" xfId="319" builtinId="8" hidden="1"/>
    <cellStyle name="Tengill" xfId="321" builtinId="8" hidden="1"/>
    <cellStyle name="Tengill" xfId="323" builtinId="8" hidden="1"/>
    <cellStyle name="Tengill" xfId="325" builtinId="8" hidden="1"/>
    <cellStyle name="Tengill" xfId="327" builtinId="8" hidden="1"/>
    <cellStyle name="Tengill" xfId="329" builtinId="8" hidden="1"/>
    <cellStyle name="Tengill" xfId="331" builtinId="8" hidden="1"/>
    <cellStyle name="Tengill" xfId="333" builtinId="8" hidden="1"/>
    <cellStyle name="Tengill" xfId="335" builtinId="8" hidden="1"/>
    <cellStyle name="Tengill" xfId="337" builtinId="8"/>
    <cellStyle name="Venjulegt" xfId="0" builtinId="0" customBuiltin="1"/>
  </cellStyles>
  <dxfs count="4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2918309</xdr:colOff>
      <xdr:row>0</xdr:row>
      <xdr:rowOff>165100</xdr:rowOff>
    </xdr:from>
    <xdr:to>
      <xdr:col>2</xdr:col>
      <xdr:colOff>4000651</xdr:colOff>
      <xdr:row>2</xdr:row>
      <xdr:rowOff>187556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xdr:blipFill>
      <xdr:spPr>
        <a:xfrm>
          <a:off x="4388969" y="165100"/>
          <a:ext cx="1082342" cy="502516"/>
        </a:xfrm>
        <a:prstGeom prst="rect">
          <a:avLst/>
        </a:prstGeom>
      </xdr:spPr>
    </xdr:pic>
    <xdr:clientData/>
  </xdr:twoCellAnchor>
</xdr:wsDr>
</file>

<file path=xl/theme/theme1.xml><?xml version="1.0" encoding="utf-8"?>
<a:theme xmlns:a="http://schemas.openxmlformats.org/drawingml/2006/main" name="PMCert Color">
  <a:themeElements>
    <a:clrScheme name="Custom 279">
      <a:dk1>
        <a:sysClr val="windowText" lastClr="000000"/>
      </a:dk1>
      <a:lt1>
        <a:sysClr val="window" lastClr="FFFFFF"/>
      </a:lt1>
      <a:dk2>
        <a:srgbClr val="800000"/>
      </a:dk2>
      <a:lt2>
        <a:srgbClr val="0000FF"/>
      </a:lt2>
      <a:accent1>
        <a:srgbClr val="FAEADA"/>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ottun@vsf.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2:D33"/>
  <sheetViews>
    <sheetView showGridLines="0" tabSelected="1" zoomScale="125" zoomScaleNormal="125" zoomScalePageLayoutView="125" workbookViewId="0">
      <selection activeCell="B35" sqref="B35"/>
    </sheetView>
  </sheetViews>
  <sheetFormatPr defaultColWidth="11" defaultRowHeight="14.5"/>
  <cols>
    <col min="1" max="1" width="5" style="62" customWidth="1"/>
    <col min="2" max="2" width="17" style="62" customWidth="1"/>
    <col min="3" max="3" width="69" style="62" customWidth="1"/>
    <col min="4" max="16384" width="11" style="62"/>
  </cols>
  <sheetData>
    <row r="2" spans="1:4" ht="23.15" customHeight="1">
      <c r="A2" s="60"/>
      <c r="B2" s="61" t="s">
        <v>81</v>
      </c>
      <c r="D2" s="60"/>
    </row>
    <row r="3" spans="1:4" ht="15" customHeight="1">
      <c r="A3" s="60"/>
      <c r="B3" s="63" t="s">
        <v>82</v>
      </c>
      <c r="C3" s="64"/>
      <c r="D3" s="60"/>
    </row>
    <row r="4" spans="1:4" ht="15" customHeight="1">
      <c r="A4" s="60"/>
      <c r="B4" s="60"/>
      <c r="C4" s="64"/>
      <c r="D4" s="60"/>
    </row>
    <row r="5" spans="1:4" s="65" customFormat="1" ht="12" customHeight="1">
      <c r="B5" s="181" t="s">
        <v>115</v>
      </c>
      <c r="C5" s="181"/>
    </row>
    <row r="6" spans="1:4" s="65" customFormat="1" ht="13">
      <c r="B6" s="182" t="s">
        <v>116</v>
      </c>
      <c r="C6" s="182"/>
    </row>
    <row r="7" spans="1:4" ht="15" customHeight="1"/>
    <row r="8" spans="1:4" s="66" customFormat="1" ht="18" customHeight="1">
      <c r="B8" s="183" t="s">
        <v>0</v>
      </c>
      <c r="C8" s="184"/>
    </row>
    <row r="9" spans="1:4" s="67" customFormat="1" ht="13">
      <c r="B9" s="185" t="s">
        <v>1</v>
      </c>
      <c r="C9" s="69" t="s">
        <v>2</v>
      </c>
    </row>
    <row r="10" spans="1:4" s="67" customFormat="1" ht="13">
      <c r="B10" s="185"/>
      <c r="C10" s="177" t="s">
        <v>269</v>
      </c>
    </row>
    <row r="11" spans="1:4" s="65" customFormat="1" ht="24">
      <c r="B11" s="68" t="s">
        <v>112</v>
      </c>
      <c r="C11" s="70" t="s">
        <v>254</v>
      </c>
    </row>
    <row r="12" spans="1:4" s="65" customFormat="1" ht="36">
      <c r="B12" s="68" t="s">
        <v>77</v>
      </c>
      <c r="C12" s="70" t="s">
        <v>255</v>
      </c>
    </row>
    <row r="13" spans="1:4" s="65" customFormat="1" ht="24">
      <c r="B13" s="68" t="s">
        <v>114</v>
      </c>
      <c r="C13" s="70" t="s">
        <v>261</v>
      </c>
    </row>
    <row r="15" spans="1:4" s="66" customFormat="1" ht="18" customHeight="1">
      <c r="B15" s="183" t="s">
        <v>73</v>
      </c>
      <c r="C15" s="184"/>
    </row>
    <row r="16" spans="1:4" s="65" customFormat="1" ht="36">
      <c r="B16" s="68" t="s">
        <v>144</v>
      </c>
      <c r="C16" s="70" t="s">
        <v>262</v>
      </c>
    </row>
    <row r="17" spans="2:3" s="65" customFormat="1" ht="48">
      <c r="B17" s="68" t="s">
        <v>113</v>
      </c>
      <c r="C17" s="70" t="s">
        <v>263</v>
      </c>
    </row>
    <row r="18" spans="2:3" s="65" customFormat="1" ht="48">
      <c r="B18" s="185" t="s">
        <v>117</v>
      </c>
      <c r="C18" s="71" t="s">
        <v>264</v>
      </c>
    </row>
    <row r="19" spans="2:3" s="65" customFormat="1" ht="36">
      <c r="B19" s="185"/>
      <c r="C19" s="72" t="s">
        <v>256</v>
      </c>
    </row>
    <row r="20" spans="2:3" s="65" customFormat="1" ht="24">
      <c r="B20" s="185"/>
      <c r="C20" s="72" t="s">
        <v>265</v>
      </c>
    </row>
    <row r="21" spans="2:3" s="65" customFormat="1" ht="36">
      <c r="B21" s="185"/>
      <c r="C21" s="73" t="s">
        <v>257</v>
      </c>
    </row>
    <row r="22" spans="2:3" s="65" customFormat="1" ht="36">
      <c r="B22" s="74" t="s">
        <v>140</v>
      </c>
      <c r="C22" s="70" t="s">
        <v>266</v>
      </c>
    </row>
    <row r="23" spans="2:3" s="65" customFormat="1" ht="13">
      <c r="C23" s="75"/>
    </row>
    <row r="24" spans="2:3" s="66" customFormat="1" ht="18" customHeight="1">
      <c r="B24" s="183" t="s">
        <v>74</v>
      </c>
      <c r="C24" s="184"/>
    </row>
    <row r="25" spans="2:3" s="65" customFormat="1" ht="24">
      <c r="B25" s="68" t="s">
        <v>144</v>
      </c>
      <c r="C25" s="76" t="s">
        <v>267</v>
      </c>
    </row>
    <row r="26" spans="2:3" s="65" customFormat="1" ht="36" customHeight="1">
      <c r="B26" s="178" t="s">
        <v>117</v>
      </c>
      <c r="C26" s="71" t="s">
        <v>151</v>
      </c>
    </row>
    <row r="27" spans="2:3" s="65" customFormat="1" ht="24">
      <c r="B27" s="179"/>
      <c r="C27" s="72" t="s">
        <v>265</v>
      </c>
    </row>
    <row r="28" spans="2:3" s="65" customFormat="1" ht="36">
      <c r="B28" s="180"/>
      <c r="C28" s="73" t="s">
        <v>257</v>
      </c>
    </row>
    <row r="29" spans="2:3" s="65" customFormat="1" ht="36">
      <c r="B29" s="74" t="s">
        <v>140</v>
      </c>
      <c r="C29" s="70" t="s">
        <v>266</v>
      </c>
    </row>
    <row r="31" spans="2:3">
      <c r="B31" s="62" t="s">
        <v>271</v>
      </c>
    </row>
    <row r="32" spans="2:3">
      <c r="B32" s="77" t="s">
        <v>270</v>
      </c>
    </row>
    <row r="33" spans="2:2">
      <c r="B33" s="62" t="s">
        <v>272</v>
      </c>
    </row>
  </sheetData>
  <customSheetViews>
    <customSheetView guid="{740DCA0A-182B-E649-BC90-296BE2BDEAB7}" scale="125" showGridLines="0" topLeftCell="A8">
      <selection activeCell="F10" sqref="F1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8">
    <mergeCell ref="B26:B28"/>
    <mergeCell ref="B5:C5"/>
    <mergeCell ref="B6:C6"/>
    <mergeCell ref="B8:C8"/>
    <mergeCell ref="B24:C24"/>
    <mergeCell ref="B18:B21"/>
    <mergeCell ref="B15:C15"/>
    <mergeCell ref="B9:B10"/>
  </mergeCells>
  <phoneticPr fontId="10" type="noConversion"/>
  <hyperlinks>
    <hyperlink ref="C10" r:id="rId1" xr:uid="{00000000-0004-0000-0000-000000000000}"/>
  </hyperlinks>
  <pageMargins left="0.5" right="0.5" top="0.5" bottom="0.5" header="0.5" footer="0.5"/>
  <pageSetup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2:H12"/>
  <sheetViews>
    <sheetView showGridLines="0" zoomScale="130" zoomScaleNormal="130" workbookViewId="0">
      <selection activeCell="D14" sqref="D14"/>
    </sheetView>
  </sheetViews>
  <sheetFormatPr defaultColWidth="11" defaultRowHeight="15.5"/>
  <cols>
    <col min="1" max="1" width="3.09765625" style="97" customWidth="1"/>
    <col min="2" max="2" width="13.8984375" style="101" customWidth="1"/>
    <col min="3" max="3" width="16.09765625" style="101" customWidth="1"/>
    <col min="4" max="5" width="11" style="79"/>
    <col min="6" max="6" width="3.8984375" style="79" customWidth="1"/>
    <col min="7" max="8" width="7.8984375" style="79" customWidth="1"/>
    <col min="9" max="16384" width="11" style="79"/>
  </cols>
  <sheetData>
    <row r="2" spans="1:8" ht="21">
      <c r="A2" s="78"/>
      <c r="B2" s="186" t="str">
        <f>Instructions!B2</f>
        <v>Management Complexity Ratings</v>
      </c>
      <c r="C2" s="186"/>
      <c r="D2" s="186"/>
      <c r="E2" s="186"/>
      <c r="F2" s="186"/>
      <c r="G2" s="186"/>
      <c r="H2" s="186"/>
    </row>
    <row r="3" spans="1:8">
      <c r="A3" s="78"/>
      <c r="B3" s="187" t="s">
        <v>144</v>
      </c>
      <c r="C3" s="187"/>
      <c r="D3" s="187"/>
      <c r="E3" s="187"/>
      <c r="F3" s="187"/>
      <c r="G3" s="187"/>
      <c r="H3" s="187"/>
    </row>
    <row r="4" spans="1:8" s="81" customFormat="1" ht="14.15" customHeight="1">
      <c r="A4" s="80"/>
      <c r="G4" s="82" t="s">
        <v>147</v>
      </c>
    </row>
    <row r="5" spans="1:8" s="65" customFormat="1" ht="17.149999999999999" customHeight="1">
      <c r="A5" s="75"/>
      <c r="B5" s="83" t="s">
        <v>145</v>
      </c>
      <c r="C5" s="84"/>
      <c r="D5" s="85"/>
      <c r="E5" s="86"/>
      <c r="G5" s="191"/>
      <c r="H5" s="192"/>
    </row>
    <row r="6" spans="1:8" s="65" customFormat="1" ht="17.149999999999999" customHeight="1">
      <c r="A6" s="87"/>
      <c r="B6" s="88" t="s">
        <v>85</v>
      </c>
      <c r="C6" s="89"/>
      <c r="D6" s="90" t="str">
        <f>IF(AND((C7="IPMA Level C®"),OR((C6="Program"),C6="Portfolio")),"Invalid domain or level","")</f>
        <v/>
      </c>
      <c r="E6" s="81"/>
      <c r="G6" s="91"/>
      <c r="H6" s="91"/>
    </row>
    <row r="7" spans="1:8" s="65" customFormat="1" ht="17.149999999999999" customHeight="1">
      <c r="A7" s="87"/>
      <c r="B7" s="88" t="s">
        <v>84</v>
      </c>
      <c r="C7" s="89"/>
      <c r="D7" s="92"/>
      <c r="E7" s="81"/>
      <c r="G7" s="91"/>
      <c r="H7" s="91"/>
    </row>
    <row r="8" spans="1:8" s="65" customFormat="1" ht="17.149999999999999" customHeight="1">
      <c r="A8" s="75"/>
      <c r="B8" s="83"/>
      <c r="C8" s="93"/>
      <c r="D8" s="94"/>
      <c r="E8" s="94"/>
      <c r="F8" s="83"/>
      <c r="G8" s="91"/>
      <c r="H8" s="91"/>
    </row>
    <row r="9" spans="1:8" s="65" customFormat="1" ht="17.149999999999999" customHeight="1">
      <c r="A9" s="75"/>
      <c r="B9" s="83" t="s">
        <v>146</v>
      </c>
      <c r="C9" s="188"/>
      <c r="D9" s="189"/>
      <c r="E9" s="190"/>
      <c r="F9" s="83"/>
      <c r="G9" s="191"/>
      <c r="H9" s="192"/>
    </row>
    <row r="10" spans="1:8" s="65" customFormat="1" ht="14.15" customHeight="1">
      <c r="A10" s="75"/>
      <c r="B10" s="95"/>
      <c r="C10" s="96"/>
      <c r="D10" s="81"/>
      <c r="E10" s="81"/>
    </row>
    <row r="11" spans="1:8" s="81" customFormat="1" ht="14.5">
      <c r="A11" s="97"/>
      <c r="B11" s="98"/>
      <c r="C11" s="99"/>
    </row>
    <row r="12" spans="1:8" s="81" customFormat="1" ht="14.5">
      <c r="A12" s="75"/>
      <c r="B12" s="100" t="str">
        <f>Instructions!B32</f>
        <v>version 2.0</v>
      </c>
      <c r="C12" s="100"/>
    </row>
  </sheetData>
  <mergeCells count="5">
    <mergeCell ref="B2:H2"/>
    <mergeCell ref="B3:H3"/>
    <mergeCell ref="C9:E9"/>
    <mergeCell ref="G5:H5"/>
    <mergeCell ref="G9:H9"/>
  </mergeCells>
  <dataValidations count="2">
    <dataValidation type="list" allowBlank="1" showInputMessage="1" showErrorMessage="1" sqref="C7" xr:uid="{00000000-0002-0000-0100-000000000000}">
      <formula1>"IPMA Level A®, IPMA Level B®, IPMA Level C®"</formula1>
    </dataValidation>
    <dataValidation type="list" allowBlank="1" showInputMessage="1" showErrorMessage="1" sqref="C6" xr:uid="{00000000-0002-0000-0100-000001000000}">
      <formula1>"Project, Program, Portfolio"</formula1>
    </dataValidation>
  </dataValidations>
  <pageMargins left="0.8" right="0.8" top="0.75" bottom="0.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pageSetUpPr fitToPage="1"/>
  </sheetPr>
  <dimension ref="B2:AZ135"/>
  <sheetViews>
    <sheetView showGridLines="0" showZeros="0" zoomScale="120" zoomScaleNormal="120" workbookViewId="0">
      <pane xSplit="7" ySplit="8" topLeftCell="H9" activePane="bottomRight" state="frozenSplit"/>
      <selection pane="topRight" activeCell="H1" sqref="H1"/>
      <selection pane="bottomLeft" activeCell="A9" sqref="A9"/>
      <selection pane="bottomRight" activeCell="C7" sqref="C7:C8"/>
    </sheetView>
  </sheetViews>
  <sheetFormatPr defaultColWidth="11" defaultRowHeight="13"/>
  <cols>
    <col min="1" max="1" width="3" style="121" customWidth="1"/>
    <col min="2" max="2" width="6" style="120" customWidth="1"/>
    <col min="3" max="3" width="43" style="121" customWidth="1"/>
    <col min="4" max="7" width="11" style="121" customWidth="1"/>
    <col min="8" max="15" width="4.8984375" style="120" customWidth="1"/>
    <col min="16" max="16" width="60.8984375" style="122" customWidth="1"/>
    <col min="17" max="18" width="10.8984375" style="121" customWidth="1"/>
    <col min="19" max="34" width="4.8984375" style="120" customWidth="1"/>
    <col min="35" max="35" width="60.8984375" style="122" customWidth="1"/>
    <col min="36" max="36" width="11" style="121"/>
    <col min="37" max="52" width="4.8984375" style="120" customWidth="1"/>
    <col min="53" max="16384" width="11" style="121"/>
  </cols>
  <sheetData>
    <row r="2" spans="2:52" s="103" customFormat="1" ht="20.149999999999999" customHeight="1">
      <c r="B2" s="102"/>
      <c r="C2" s="103" t="str">
        <f>Instructions!B2</f>
        <v>Management Complexity Ratings</v>
      </c>
      <c r="D2" s="62"/>
      <c r="E2" s="104"/>
      <c r="F2" s="62"/>
      <c r="G2" s="62"/>
      <c r="H2" s="62"/>
      <c r="I2" s="62"/>
      <c r="J2" s="105" t="s">
        <v>83</v>
      </c>
      <c r="K2" s="207">
        <f>'Assessment Details'!C5</f>
        <v>0</v>
      </c>
      <c r="L2" s="207"/>
      <c r="M2" s="208"/>
      <c r="N2" s="208"/>
      <c r="O2" s="209"/>
      <c r="P2" s="109" t="str">
        <f>IF(LEN(K2)&lt;2,"Please complete Assessment Details worksheet first","")</f>
        <v>Please complete Assessment Details worksheet first</v>
      </c>
      <c r="U2" s="105" t="s">
        <v>83</v>
      </c>
      <c r="V2" s="110">
        <f>K2</f>
        <v>0</v>
      </c>
      <c r="W2" s="62"/>
      <c r="X2" s="62"/>
      <c r="Y2" s="104"/>
      <c r="Z2" s="104"/>
      <c r="AB2" s="111"/>
      <c r="AC2" s="105" t="s">
        <v>86</v>
      </c>
      <c r="AD2" s="112">
        <f>'Assessment Details'!C9</f>
        <v>0</v>
      </c>
      <c r="AE2" s="111"/>
      <c r="AF2" s="111"/>
      <c r="AI2" s="113"/>
      <c r="AJ2" s="102"/>
      <c r="AK2" s="102"/>
      <c r="AL2" s="102"/>
      <c r="AM2" s="102"/>
      <c r="AN2" s="102"/>
      <c r="AO2" s="102"/>
      <c r="AP2" s="102"/>
      <c r="AQ2" s="102"/>
      <c r="AR2" s="102"/>
      <c r="AS2" s="102"/>
      <c r="AT2" s="102"/>
      <c r="AU2" s="102"/>
      <c r="AV2" s="102"/>
      <c r="AW2" s="102"/>
      <c r="AX2" s="102"/>
    </row>
    <row r="3" spans="2:52" s="103" customFormat="1" ht="20.149999999999999" customHeight="1">
      <c r="B3" s="102"/>
      <c r="C3" s="114" t="s">
        <v>137</v>
      </c>
      <c r="D3" s="62"/>
      <c r="E3" s="104"/>
      <c r="F3" s="62"/>
      <c r="G3" s="62"/>
      <c r="H3" s="62"/>
      <c r="I3" s="62"/>
      <c r="J3" s="105" t="s">
        <v>133</v>
      </c>
      <c r="K3" s="210">
        <f>'Assessment Details'!G5</f>
        <v>0</v>
      </c>
      <c r="L3" s="210"/>
      <c r="M3" s="210"/>
      <c r="N3" s="210"/>
      <c r="O3" s="108"/>
      <c r="P3" s="115"/>
      <c r="U3" s="105" t="s">
        <v>133</v>
      </c>
      <c r="V3" s="205">
        <f>K3</f>
        <v>0</v>
      </c>
      <c r="W3" s="205"/>
      <c r="X3" s="205"/>
      <c r="Y3" s="104"/>
      <c r="Z3" s="104"/>
      <c r="AB3" s="111"/>
      <c r="AC3" s="105" t="s">
        <v>133</v>
      </c>
      <c r="AD3" s="206">
        <f>'Assessment Details'!G9</f>
        <v>0</v>
      </c>
      <c r="AE3" s="206"/>
      <c r="AF3" s="206"/>
      <c r="AI3" s="113"/>
      <c r="AJ3" s="102"/>
      <c r="AK3" s="102"/>
      <c r="AL3" s="102"/>
      <c r="AM3" s="102"/>
      <c r="AN3" s="102"/>
      <c r="AO3" s="102"/>
      <c r="AP3" s="102"/>
      <c r="AQ3" s="102"/>
      <c r="AR3" s="102"/>
      <c r="AS3" s="102"/>
      <c r="AT3" s="102"/>
      <c r="AU3" s="102"/>
      <c r="AV3" s="102"/>
      <c r="AW3" s="102"/>
      <c r="AX3" s="102"/>
    </row>
    <row r="4" spans="2:52" s="103" customFormat="1" ht="20.149999999999999" customHeight="1">
      <c r="B4" s="102"/>
      <c r="C4" s="116"/>
      <c r="D4" s="62"/>
      <c r="E4" s="104"/>
      <c r="F4" s="60"/>
      <c r="G4" s="62"/>
      <c r="H4" s="62"/>
      <c r="I4" s="62"/>
      <c r="J4" s="105" t="s">
        <v>85</v>
      </c>
      <c r="K4" s="207">
        <f>'Assessment Details'!C6</f>
        <v>0</v>
      </c>
      <c r="L4" s="207"/>
      <c r="M4" s="207"/>
      <c r="N4" s="207"/>
      <c r="O4" s="108"/>
      <c r="P4" s="115"/>
      <c r="R4" s="62"/>
      <c r="S4" s="62"/>
      <c r="T4" s="62"/>
      <c r="U4" s="105" t="s">
        <v>85</v>
      </c>
      <c r="V4" s="110">
        <f>K4</f>
        <v>0</v>
      </c>
      <c r="W4" s="62"/>
      <c r="X4" s="62"/>
      <c r="Y4" s="62"/>
      <c r="Z4" s="62"/>
      <c r="AA4" s="117"/>
      <c r="AB4" s="117"/>
      <c r="AC4" s="62"/>
      <c r="AD4" s="62"/>
      <c r="AE4" s="62"/>
      <c r="AF4" s="62"/>
      <c r="AI4" s="113"/>
      <c r="AJ4" s="102"/>
      <c r="AK4" s="102"/>
      <c r="AL4" s="102"/>
      <c r="AM4" s="102"/>
      <c r="AN4" s="102"/>
      <c r="AO4" s="102"/>
      <c r="AP4" s="102"/>
      <c r="AQ4" s="102"/>
      <c r="AR4" s="102"/>
      <c r="AS4" s="102"/>
      <c r="AT4" s="102"/>
      <c r="AU4" s="102"/>
      <c r="AV4" s="102"/>
      <c r="AW4" s="102"/>
      <c r="AX4" s="102"/>
    </row>
    <row r="5" spans="2:52" s="103" customFormat="1" ht="20.149999999999999" customHeight="1">
      <c r="B5" s="102"/>
      <c r="C5" s="118"/>
      <c r="D5" s="62"/>
      <c r="E5" s="104"/>
      <c r="F5" s="60"/>
      <c r="G5" s="62"/>
      <c r="H5" s="62"/>
      <c r="I5" s="62"/>
      <c r="J5" s="105" t="s">
        <v>84</v>
      </c>
      <c r="K5" s="106">
        <f>'Assessment Details'!C7</f>
        <v>0</v>
      </c>
      <c r="L5" s="107"/>
      <c r="M5" s="107"/>
      <c r="N5" s="107"/>
      <c r="O5" s="119"/>
      <c r="P5" s="115"/>
      <c r="R5" s="62"/>
      <c r="S5" s="62"/>
      <c r="T5" s="62"/>
      <c r="U5" s="105" t="s">
        <v>84</v>
      </c>
      <c r="V5" s="110">
        <f>K5</f>
        <v>0</v>
      </c>
      <c r="W5" s="62"/>
      <c r="X5" s="62"/>
      <c r="Y5" s="62"/>
      <c r="Z5" s="62"/>
      <c r="AA5" s="117"/>
      <c r="AB5" s="117"/>
      <c r="AC5" s="62"/>
      <c r="AD5" s="62"/>
      <c r="AE5" s="62"/>
      <c r="AF5" s="62"/>
      <c r="AI5" s="113"/>
      <c r="AJ5" s="102"/>
      <c r="AK5" s="102"/>
      <c r="AL5" s="102"/>
      <c r="AM5" s="102"/>
      <c r="AN5" s="102"/>
      <c r="AO5" s="102"/>
      <c r="AP5" s="102"/>
      <c r="AQ5" s="102"/>
      <c r="AR5" s="102"/>
      <c r="AS5" s="102"/>
      <c r="AT5" s="102"/>
      <c r="AU5" s="102"/>
      <c r="AV5" s="102"/>
      <c r="AW5" s="102"/>
      <c r="AX5" s="102"/>
    </row>
    <row r="6" spans="2:52" ht="15" customHeight="1">
      <c r="O6" s="121"/>
      <c r="R6" s="120"/>
      <c r="AH6" s="121"/>
      <c r="AJ6" s="120"/>
      <c r="AZ6" s="121"/>
    </row>
    <row r="7" spans="2:52" s="123" customFormat="1" ht="22" customHeight="1">
      <c r="B7" s="196" t="s">
        <v>12</v>
      </c>
      <c r="C7" s="196" t="s">
        <v>3</v>
      </c>
      <c r="D7" s="198" t="s">
        <v>70</v>
      </c>
      <c r="E7" s="198"/>
      <c r="F7" s="198"/>
      <c r="G7" s="198"/>
      <c r="H7" s="199" t="s">
        <v>149</v>
      </c>
      <c r="I7" s="200"/>
      <c r="J7" s="200"/>
      <c r="K7" s="200"/>
      <c r="L7" s="200"/>
      <c r="M7" s="200"/>
      <c r="N7" s="200"/>
      <c r="O7" s="200"/>
      <c r="P7" s="201"/>
      <c r="S7" s="202" t="s">
        <v>150</v>
      </c>
      <c r="T7" s="203"/>
      <c r="U7" s="203"/>
      <c r="V7" s="203"/>
      <c r="W7" s="203"/>
      <c r="X7" s="203"/>
      <c r="Y7" s="203"/>
      <c r="Z7" s="203"/>
      <c r="AA7" s="203"/>
      <c r="AB7" s="203"/>
      <c r="AC7" s="203"/>
      <c r="AD7" s="203"/>
      <c r="AE7" s="203"/>
      <c r="AF7" s="203"/>
      <c r="AG7" s="203"/>
      <c r="AH7" s="203"/>
      <c r="AI7" s="204"/>
    </row>
    <row r="8" spans="2:52" s="123" customFormat="1" ht="30" customHeight="1">
      <c r="B8" s="197"/>
      <c r="C8" s="197"/>
      <c r="D8" s="124" t="s">
        <v>152</v>
      </c>
      <c r="E8" s="124" t="s">
        <v>79</v>
      </c>
      <c r="F8" s="124" t="s">
        <v>80</v>
      </c>
      <c r="G8" s="124" t="s">
        <v>71</v>
      </c>
      <c r="H8" s="125" t="s">
        <v>4</v>
      </c>
      <c r="I8" s="125" t="s">
        <v>5</v>
      </c>
      <c r="J8" s="125" t="s">
        <v>6</v>
      </c>
      <c r="K8" s="125" t="s">
        <v>7</v>
      </c>
      <c r="L8" s="125" t="s">
        <v>8</v>
      </c>
      <c r="M8" s="125" t="s">
        <v>9</v>
      </c>
      <c r="N8" s="125" t="s">
        <v>10</v>
      </c>
      <c r="O8" s="125" t="s">
        <v>11</v>
      </c>
      <c r="P8" s="126" t="s">
        <v>148</v>
      </c>
      <c r="S8" s="202" t="s">
        <v>4</v>
      </c>
      <c r="T8" s="204"/>
      <c r="U8" s="202" t="s">
        <v>5</v>
      </c>
      <c r="V8" s="204"/>
      <c r="W8" s="202" t="s">
        <v>6</v>
      </c>
      <c r="X8" s="204"/>
      <c r="Y8" s="202" t="s">
        <v>7</v>
      </c>
      <c r="Z8" s="204"/>
      <c r="AA8" s="202" t="s">
        <v>8</v>
      </c>
      <c r="AB8" s="204"/>
      <c r="AC8" s="202" t="s">
        <v>9</v>
      </c>
      <c r="AD8" s="204"/>
      <c r="AE8" s="202" t="s">
        <v>10</v>
      </c>
      <c r="AF8" s="204"/>
      <c r="AG8" s="202" t="s">
        <v>11</v>
      </c>
      <c r="AH8" s="204"/>
      <c r="AI8" s="127" t="s">
        <v>148</v>
      </c>
      <c r="AK8" s="128" t="s">
        <v>132</v>
      </c>
    </row>
    <row r="9" spans="2:52" ht="40" customHeight="1">
      <c r="B9" s="129">
        <v>1</v>
      </c>
      <c r="C9" s="193" t="str">
        <f>'Ratings Summary'!C10</f>
        <v xml:space="preserve">Objectives and assessment of results (output-related complexity): this indicator covers the complexity originating from vague, exacting, and mutually conflicting goals, objectives, requirements, and expectations.
</v>
      </c>
      <c r="D9" s="194"/>
      <c r="E9" s="194"/>
      <c r="F9" s="194"/>
      <c r="G9" s="195"/>
      <c r="P9" s="130"/>
      <c r="AI9" s="130"/>
    </row>
    <row r="10" spans="2:52" ht="26">
      <c r="B10" s="131">
        <f>B9+0.1</f>
        <v>1.1000000000000001</v>
      </c>
      <c r="C10" s="132" t="s">
        <v>168</v>
      </c>
      <c r="D10" s="133" t="s">
        <v>13</v>
      </c>
      <c r="E10" s="133" t="s">
        <v>14</v>
      </c>
      <c r="F10" s="133" t="s">
        <v>15</v>
      </c>
      <c r="G10" s="133" t="s">
        <v>87</v>
      </c>
      <c r="H10" s="134"/>
      <c r="I10" s="134"/>
      <c r="J10" s="134"/>
      <c r="K10" s="134"/>
      <c r="L10" s="134"/>
      <c r="M10" s="134"/>
      <c r="N10" s="134"/>
      <c r="O10" s="134"/>
      <c r="P10" s="135"/>
      <c r="S10" s="136" t="str">
        <f>IF(H10="","",H10)</f>
        <v/>
      </c>
      <c r="T10" s="137"/>
      <c r="U10" s="136" t="str">
        <f t="shared" ref="U10" si="0">IF(I10="","",I10)</f>
        <v/>
      </c>
      <c r="V10" s="137"/>
      <c r="W10" s="136" t="str">
        <f>IF(J10="","",J10)</f>
        <v/>
      </c>
      <c r="X10" s="137"/>
      <c r="Y10" s="136" t="str">
        <f>IF(K10="","",K10)</f>
        <v/>
      </c>
      <c r="Z10" s="137"/>
      <c r="AA10" s="136" t="str">
        <f>IF(L10="","",L10)</f>
        <v/>
      </c>
      <c r="AB10" s="137"/>
      <c r="AC10" s="136" t="str">
        <f>IF(M10="","",M10)</f>
        <v/>
      </c>
      <c r="AD10" s="137"/>
      <c r="AE10" s="136" t="str">
        <f>IF(N10="","",N10)</f>
        <v/>
      </c>
      <c r="AF10" s="137"/>
      <c r="AG10" s="136" t="str">
        <f>IF(O10="","",O10)</f>
        <v/>
      </c>
      <c r="AH10" s="137"/>
      <c r="AI10" s="135"/>
      <c r="AL10" s="120" t="str">
        <f>IF(T10="",S10,T10)</f>
        <v/>
      </c>
      <c r="AN10" s="120" t="str">
        <f t="shared" ref="AN10" si="1">IF(V10="",U10,V10)</f>
        <v/>
      </c>
      <c r="AP10" s="120" t="str">
        <f t="shared" ref="AP10" si="2">IF(X10="",W10,X10)</f>
        <v/>
      </c>
      <c r="AR10" s="120" t="str">
        <f t="shared" ref="AR10" si="3">IF(Z10="",Y10,Z10)</f>
        <v/>
      </c>
      <c r="AT10" s="120" t="str">
        <f t="shared" ref="AT10" si="4">IF(AB10="",AA10,AB10)</f>
        <v/>
      </c>
      <c r="AV10" s="120" t="str">
        <f t="shared" ref="AV10" si="5">IF(AD10="",AC10,AD10)</f>
        <v/>
      </c>
      <c r="AX10" s="120" t="str">
        <f t="shared" ref="AX10" si="6">IF(AF10="",AE10,AF10)</f>
        <v/>
      </c>
      <c r="AZ10" s="120" t="str">
        <f t="shared" ref="AZ10" si="7">IF(AH10="",AG10,AH10)</f>
        <v/>
      </c>
    </row>
    <row r="11" spans="2:52" ht="26">
      <c r="B11" s="131">
        <f t="shared" ref="B11:B14" si="8">B10+0.1</f>
        <v>1.2000000000000002</v>
      </c>
      <c r="C11" s="132" t="s">
        <v>167</v>
      </c>
      <c r="D11" s="133" t="s">
        <v>16</v>
      </c>
      <c r="E11" s="133" t="s">
        <v>17</v>
      </c>
      <c r="F11" s="133" t="s">
        <v>18</v>
      </c>
      <c r="G11" s="133" t="s">
        <v>19</v>
      </c>
      <c r="H11" s="134"/>
      <c r="I11" s="134"/>
      <c r="J11" s="134"/>
      <c r="K11" s="134"/>
      <c r="L11" s="134"/>
      <c r="M11" s="134"/>
      <c r="N11" s="134"/>
      <c r="O11" s="134"/>
      <c r="P11" s="135"/>
      <c r="S11" s="136" t="str">
        <f t="shared" ref="S11:S14" si="9">IF(H11="","",H11)</f>
        <v/>
      </c>
      <c r="T11" s="137"/>
      <c r="U11" s="136" t="str">
        <f t="shared" ref="U11:U14" si="10">IF(I11="","",I11)</f>
        <v/>
      </c>
      <c r="V11" s="137"/>
      <c r="W11" s="136" t="str">
        <f t="shared" ref="W11:W14" si="11">IF(J11="","",J11)</f>
        <v/>
      </c>
      <c r="X11" s="137"/>
      <c r="Y11" s="136" t="str">
        <f t="shared" ref="Y11:Y14" si="12">IF(K11="","",K11)</f>
        <v/>
      </c>
      <c r="Z11" s="137"/>
      <c r="AA11" s="136" t="str">
        <f t="shared" ref="AA11:AA14" si="13">IF(L11="","",L11)</f>
        <v/>
      </c>
      <c r="AB11" s="137"/>
      <c r="AC11" s="136" t="str">
        <f t="shared" ref="AC11:AC14" si="14">IF(M11="","",M11)</f>
        <v/>
      </c>
      <c r="AD11" s="137"/>
      <c r="AE11" s="136" t="str">
        <f t="shared" ref="AE11:AE14" si="15">IF(N11="","",N11)</f>
        <v/>
      </c>
      <c r="AF11" s="137"/>
      <c r="AG11" s="136" t="str">
        <f t="shared" ref="AG11:AG14" si="16">IF(O11="","",O11)</f>
        <v/>
      </c>
      <c r="AH11" s="137"/>
      <c r="AI11" s="135"/>
      <c r="AL11" s="120" t="str">
        <f>IF(T11="",S11,T11)</f>
        <v/>
      </c>
      <c r="AN11" s="120" t="str">
        <f t="shared" ref="AN11" si="17">IF(V11="",U11,V11)</f>
        <v/>
      </c>
      <c r="AP11" s="120" t="str">
        <f t="shared" ref="AP11" si="18">IF(X11="",W11,X11)</f>
        <v/>
      </c>
      <c r="AR11" s="120" t="str">
        <f t="shared" ref="AR11" si="19">IF(Z11="",Y11,Z11)</f>
        <v/>
      </c>
      <c r="AT11" s="120" t="str">
        <f t="shared" ref="AT11" si="20">IF(AB11="",AA11,AB11)</f>
        <v/>
      </c>
      <c r="AV11" s="120" t="str">
        <f t="shared" ref="AV11" si="21">IF(AD11="",AC11,AD11)</f>
        <v/>
      </c>
      <c r="AX11" s="120" t="str">
        <f t="shared" ref="AX11" si="22">IF(AF11="",AE11,AF11)</f>
        <v/>
      </c>
      <c r="AZ11" s="120" t="str">
        <f t="shared" ref="AZ11" si="23">IF(AH11="",AG11,AH11)</f>
        <v/>
      </c>
    </row>
    <row r="12" spans="2:52" ht="36">
      <c r="B12" s="131">
        <f t="shared" si="8"/>
        <v>1.3000000000000003</v>
      </c>
      <c r="C12" s="132" t="s">
        <v>169</v>
      </c>
      <c r="D12" s="133" t="s">
        <v>24</v>
      </c>
      <c r="E12" s="133" t="s">
        <v>25</v>
      </c>
      <c r="F12" s="133" t="s">
        <v>26</v>
      </c>
      <c r="G12" s="133" t="s">
        <v>27</v>
      </c>
      <c r="H12" s="134"/>
      <c r="I12" s="134"/>
      <c r="J12" s="134"/>
      <c r="K12" s="134"/>
      <c r="L12" s="134"/>
      <c r="M12" s="134"/>
      <c r="N12" s="134"/>
      <c r="O12" s="134"/>
      <c r="P12" s="135"/>
      <c r="S12" s="136" t="str">
        <f>IF(H12="","",H12)</f>
        <v/>
      </c>
      <c r="T12" s="137"/>
      <c r="U12" s="136" t="str">
        <f>IF(I12="","",I12)</f>
        <v/>
      </c>
      <c r="V12" s="137"/>
      <c r="W12" s="136" t="str">
        <f>IF(J12="","",J12)</f>
        <v/>
      </c>
      <c r="X12" s="137"/>
      <c r="Y12" s="136" t="str">
        <f>IF(K12="","",K12)</f>
        <v/>
      </c>
      <c r="Z12" s="137"/>
      <c r="AA12" s="136" t="str">
        <f>IF(L12="","",L12)</f>
        <v/>
      </c>
      <c r="AB12" s="137"/>
      <c r="AC12" s="136" t="str">
        <f>IF(M12="","",M12)</f>
        <v/>
      </c>
      <c r="AD12" s="137"/>
      <c r="AE12" s="136" t="str">
        <f>IF(N12="","",N12)</f>
        <v/>
      </c>
      <c r="AF12" s="137"/>
      <c r="AG12" s="136" t="str">
        <f>IF(O12="","",O12)</f>
        <v/>
      </c>
      <c r="AH12" s="137"/>
      <c r="AI12" s="135"/>
      <c r="AL12" s="120" t="str">
        <f>IF(T12="",S12,T12)</f>
        <v/>
      </c>
      <c r="AN12" s="120" t="str">
        <f>IF(V12="",U12,V12)</f>
        <v/>
      </c>
      <c r="AP12" s="120" t="str">
        <f>IF(X12="",W12,X12)</f>
        <v/>
      </c>
      <c r="AR12" s="120" t="str">
        <f>IF(Z12="",Y12,Z12)</f>
        <v/>
      </c>
      <c r="AT12" s="120" t="str">
        <f>IF(AB12="",AA12,AB12)</f>
        <v/>
      </c>
      <c r="AV12" s="120" t="str">
        <f>IF(AD12="",AC12,AD12)</f>
        <v/>
      </c>
      <c r="AX12" s="120" t="str">
        <f>IF(AF12="",AE12,AF12)</f>
        <v/>
      </c>
      <c r="AZ12" s="120" t="str">
        <f>IF(AH12="",AG12,AH12)</f>
        <v/>
      </c>
    </row>
    <row r="13" spans="2:52" ht="26">
      <c r="B13" s="131">
        <f t="shared" si="8"/>
        <v>1.4000000000000004</v>
      </c>
      <c r="C13" s="132" t="s">
        <v>189</v>
      </c>
      <c r="D13" s="133" t="s">
        <v>20</v>
      </c>
      <c r="E13" s="133" t="s">
        <v>21</v>
      </c>
      <c r="F13" s="133" t="s">
        <v>22</v>
      </c>
      <c r="G13" s="133" t="s">
        <v>23</v>
      </c>
      <c r="H13" s="134"/>
      <c r="I13" s="134"/>
      <c r="J13" s="134"/>
      <c r="K13" s="134"/>
      <c r="L13" s="134"/>
      <c r="M13" s="134"/>
      <c r="N13" s="134"/>
      <c r="O13" s="134"/>
      <c r="P13" s="135"/>
      <c r="S13" s="136" t="str">
        <f t="shared" si="9"/>
        <v/>
      </c>
      <c r="T13" s="137"/>
      <c r="U13" s="136" t="str">
        <f t="shared" si="10"/>
        <v/>
      </c>
      <c r="V13" s="137"/>
      <c r="W13" s="136" t="str">
        <f t="shared" si="11"/>
        <v/>
      </c>
      <c r="X13" s="137"/>
      <c r="Y13" s="136" t="str">
        <f t="shared" si="12"/>
        <v/>
      </c>
      <c r="Z13" s="137"/>
      <c r="AA13" s="136" t="str">
        <f t="shared" si="13"/>
        <v/>
      </c>
      <c r="AB13" s="137"/>
      <c r="AC13" s="136" t="str">
        <f t="shared" si="14"/>
        <v/>
      </c>
      <c r="AD13" s="137"/>
      <c r="AE13" s="136" t="str">
        <f t="shared" si="15"/>
        <v/>
      </c>
      <c r="AF13" s="137"/>
      <c r="AG13" s="136" t="str">
        <f t="shared" si="16"/>
        <v/>
      </c>
      <c r="AH13" s="137"/>
      <c r="AI13" s="135"/>
      <c r="AL13" s="120" t="str">
        <f t="shared" ref="AL13:AL14" si="24">IF(T13="",S13,T13)</f>
        <v/>
      </c>
      <c r="AN13" s="120" t="str">
        <f t="shared" ref="AN13:AN14" si="25">IF(V13="",U13,V13)</f>
        <v/>
      </c>
      <c r="AP13" s="120" t="str">
        <f t="shared" ref="AP13:AP14" si="26">IF(X13="",W13,X13)</f>
        <v/>
      </c>
      <c r="AR13" s="120" t="str">
        <f t="shared" ref="AR13:AR14" si="27">IF(Z13="",Y13,Z13)</f>
        <v/>
      </c>
      <c r="AT13" s="120" t="str">
        <f t="shared" ref="AT13:AT14" si="28">IF(AB13="",AA13,AB13)</f>
        <v/>
      </c>
      <c r="AV13" s="120" t="str">
        <f t="shared" ref="AV13:AV14" si="29">IF(AD13="",AC13,AD13)</f>
        <v/>
      </c>
      <c r="AX13" s="120" t="str">
        <f t="shared" ref="AX13:AX14" si="30">IF(AF13="",AE13,AF13)</f>
        <v/>
      </c>
      <c r="AZ13" s="120" t="str">
        <f t="shared" ref="AZ13:AZ14" si="31">IF(AH13="",AG13,AH13)</f>
        <v/>
      </c>
    </row>
    <row r="14" spans="2:52" ht="24">
      <c r="B14" s="131">
        <f t="shared" si="8"/>
        <v>1.5000000000000004</v>
      </c>
      <c r="C14" s="132" t="s">
        <v>64</v>
      </c>
      <c r="D14" s="133" t="s">
        <v>33</v>
      </c>
      <c r="E14" s="133" t="s">
        <v>34</v>
      </c>
      <c r="F14" s="133" t="s">
        <v>35</v>
      </c>
      <c r="G14" s="133" t="s">
        <v>36</v>
      </c>
      <c r="H14" s="134"/>
      <c r="I14" s="134"/>
      <c r="J14" s="134"/>
      <c r="K14" s="134"/>
      <c r="L14" s="134"/>
      <c r="M14" s="134"/>
      <c r="N14" s="134"/>
      <c r="O14" s="134"/>
      <c r="P14" s="135"/>
      <c r="S14" s="136" t="str">
        <f t="shared" si="9"/>
        <v/>
      </c>
      <c r="T14" s="137"/>
      <c r="U14" s="136" t="str">
        <f t="shared" si="10"/>
        <v/>
      </c>
      <c r="V14" s="137"/>
      <c r="W14" s="136" t="str">
        <f t="shared" si="11"/>
        <v/>
      </c>
      <c r="X14" s="137"/>
      <c r="Y14" s="136" t="str">
        <f t="shared" si="12"/>
        <v/>
      </c>
      <c r="Z14" s="137"/>
      <c r="AA14" s="136" t="str">
        <f t="shared" si="13"/>
        <v/>
      </c>
      <c r="AB14" s="137"/>
      <c r="AC14" s="136" t="str">
        <f t="shared" si="14"/>
        <v/>
      </c>
      <c r="AD14" s="137"/>
      <c r="AE14" s="136" t="str">
        <f t="shared" si="15"/>
        <v/>
      </c>
      <c r="AF14" s="137"/>
      <c r="AG14" s="136" t="str">
        <f t="shared" si="16"/>
        <v/>
      </c>
      <c r="AH14" s="137"/>
      <c r="AI14" s="135"/>
      <c r="AL14" s="120" t="str">
        <f t="shared" si="24"/>
        <v/>
      </c>
      <c r="AN14" s="120" t="str">
        <f t="shared" si="25"/>
        <v/>
      </c>
      <c r="AP14" s="120" t="str">
        <f t="shared" si="26"/>
        <v/>
      </c>
      <c r="AR14" s="120" t="str">
        <f t="shared" si="27"/>
        <v/>
      </c>
      <c r="AT14" s="120" t="str">
        <f t="shared" si="28"/>
        <v/>
      </c>
      <c r="AV14" s="120" t="str">
        <f t="shared" si="29"/>
        <v/>
      </c>
      <c r="AX14" s="120" t="str">
        <f t="shared" si="30"/>
        <v/>
      </c>
      <c r="AZ14" s="120" t="str">
        <f t="shared" si="31"/>
        <v/>
      </c>
    </row>
    <row r="15" spans="2:52" s="88" customFormat="1" ht="24" customHeight="1">
      <c r="G15" s="88" t="s">
        <v>131</v>
      </c>
      <c r="H15" s="138" t="str">
        <f t="shared" ref="H15:O15" si="32">IF(SUM(H10:H14)=0,"",ROUNDDOWN(AVERAGE(H10:H14),1))</f>
        <v/>
      </c>
      <c r="I15" s="138" t="str">
        <f t="shared" si="32"/>
        <v/>
      </c>
      <c r="J15" s="138" t="str">
        <f t="shared" si="32"/>
        <v/>
      </c>
      <c r="K15" s="138" t="str">
        <f t="shared" si="32"/>
        <v/>
      </c>
      <c r="L15" s="138" t="str">
        <f t="shared" si="32"/>
        <v/>
      </c>
      <c r="M15" s="138" t="str">
        <f t="shared" si="32"/>
        <v/>
      </c>
      <c r="N15" s="138" t="str">
        <f t="shared" si="32"/>
        <v/>
      </c>
      <c r="O15" s="138" t="str">
        <f t="shared" si="32"/>
        <v/>
      </c>
      <c r="P15" s="139"/>
      <c r="S15" s="138" t="str">
        <f>IF(SUM(S10:S14)=0,"",ROUNDDOWN(AVERAGE(S10:S14),1))</f>
        <v/>
      </c>
      <c r="T15" s="138" t="str">
        <f>AL15</f>
        <v/>
      </c>
      <c r="U15" s="138" t="str">
        <f>IF(SUM(U10:U14)=0,"",ROUNDDOWN(AVERAGE(U10:U14),1))</f>
        <v/>
      </c>
      <c r="V15" s="138" t="str">
        <f>AN15</f>
        <v/>
      </c>
      <c r="W15" s="138" t="str">
        <f>IF(SUM(W10:W14)=0,"",ROUNDDOWN(AVERAGE(W10:W14),1))</f>
        <v/>
      </c>
      <c r="X15" s="138" t="str">
        <f>AP15</f>
        <v/>
      </c>
      <c r="Y15" s="138" t="str">
        <f>IF(SUM(Y10:Y14)=0,"",ROUNDDOWN(AVERAGE(Y10:Y14),1))</f>
        <v/>
      </c>
      <c r="Z15" s="138" t="str">
        <f>AR15</f>
        <v/>
      </c>
      <c r="AA15" s="138" t="str">
        <f>IF(SUM(AA10:AA14)=0,"",ROUNDDOWN(AVERAGE(AA10:AA14),1))</f>
        <v/>
      </c>
      <c r="AB15" s="138" t="str">
        <f>AT15</f>
        <v/>
      </c>
      <c r="AC15" s="138" t="str">
        <f>IF(SUM(AC10:AC14)=0,"",ROUNDDOWN(AVERAGE(AC10:AC14),1))</f>
        <v/>
      </c>
      <c r="AD15" s="138" t="str">
        <f>AV15</f>
        <v/>
      </c>
      <c r="AE15" s="138" t="str">
        <f>IF(SUM(AE10:AE14)=0,"",ROUNDDOWN(AVERAGE(AE10:AE14),1))</f>
        <v/>
      </c>
      <c r="AF15" s="138" t="str">
        <f>AX15</f>
        <v/>
      </c>
      <c r="AG15" s="138" t="str">
        <f>IF(SUM(AG10:AG14)=0,"",ROUNDDOWN(AVERAGE(AG10:AG14),1))</f>
        <v/>
      </c>
      <c r="AH15" s="138" t="str">
        <f>AZ15</f>
        <v/>
      </c>
      <c r="AI15" s="139"/>
      <c r="AK15" s="123"/>
      <c r="AL15" s="140" t="str">
        <f>IF(SUM(AL10:AL14)=0,"",ROUNDDOWN(AVERAGE(AL10:AL14),1))</f>
        <v/>
      </c>
      <c r="AM15" s="123"/>
      <c r="AN15" s="140" t="str">
        <f>IF(SUM(AN10:AN14)=0,"",ROUNDDOWN(AVERAGE(AN10:AN14),1))</f>
        <v/>
      </c>
      <c r="AO15" s="123"/>
      <c r="AP15" s="140" t="str">
        <f>IF(SUM(AP10:AP14)=0,"",ROUNDDOWN(AVERAGE(AP10:AP14),1))</f>
        <v/>
      </c>
      <c r="AQ15" s="123"/>
      <c r="AR15" s="140" t="str">
        <f>IF(SUM(AR10:AR14)=0,"",ROUNDDOWN(AVERAGE(AR10:AR14),1))</f>
        <v/>
      </c>
      <c r="AS15" s="123"/>
      <c r="AT15" s="140" t="str">
        <f>IF(SUM(AT10:AT14)=0,"",ROUNDDOWN(AVERAGE(AT10:AT14),1))</f>
        <v/>
      </c>
      <c r="AU15" s="123"/>
      <c r="AV15" s="140" t="str">
        <f>IF(SUM(AV10:AV14)=0,"",ROUNDDOWN(AVERAGE(AV10:AV14),1))</f>
        <v/>
      </c>
      <c r="AW15" s="123"/>
      <c r="AX15" s="140" t="str">
        <f>IF(SUM(AX10:AX14)=0,"",ROUNDDOWN(AVERAGE(AX10:AX14),1))</f>
        <v/>
      </c>
      <c r="AY15" s="123"/>
      <c r="AZ15" s="140" t="str">
        <f>IF(SUM(AZ10:AZ14)=0,"",ROUNDDOWN(AVERAGE(AZ10:AZ14),1))</f>
        <v/>
      </c>
    </row>
    <row r="16" spans="2:52" ht="24" customHeight="1">
      <c r="C16" s="122"/>
      <c r="D16" s="141"/>
      <c r="E16" s="141"/>
      <c r="F16" s="141"/>
      <c r="G16" s="88" t="s">
        <v>72</v>
      </c>
      <c r="H16" s="134"/>
      <c r="I16" s="134"/>
      <c r="J16" s="134"/>
      <c r="K16" s="134"/>
      <c r="L16" s="134"/>
      <c r="M16" s="134"/>
      <c r="N16" s="134"/>
      <c r="O16" s="134"/>
      <c r="P16" s="142" t="s">
        <v>121</v>
      </c>
      <c r="S16" s="136" t="str">
        <f t="shared" ref="S16" si="33">IF(H16="","",H16)</f>
        <v/>
      </c>
      <c r="T16" s="137"/>
      <c r="U16" s="136" t="str">
        <f t="shared" ref="U16" si="34">IF(I16="","",I16)</f>
        <v/>
      </c>
      <c r="V16" s="137"/>
      <c r="W16" s="136" t="str">
        <f t="shared" ref="W16" si="35">IF(J16="","",J16)</f>
        <v/>
      </c>
      <c r="X16" s="137"/>
      <c r="Y16" s="136" t="str">
        <f t="shared" ref="Y16" si="36">IF(K16="","",K16)</f>
        <v/>
      </c>
      <c r="Z16" s="137"/>
      <c r="AA16" s="136" t="str">
        <f t="shared" ref="AA16" si="37">IF(L16="","",L16)</f>
        <v/>
      </c>
      <c r="AB16" s="137"/>
      <c r="AC16" s="136" t="str">
        <f t="shared" ref="AC16" si="38">IF(M16="","",M16)</f>
        <v/>
      </c>
      <c r="AD16" s="137"/>
      <c r="AE16" s="136" t="str">
        <f t="shared" ref="AE16" si="39">IF(N16="","",N16)</f>
        <v/>
      </c>
      <c r="AF16" s="137"/>
      <c r="AG16" s="136" t="str">
        <f t="shared" ref="AG16" si="40">IF(O16="","",O16)</f>
        <v/>
      </c>
      <c r="AH16" s="137"/>
      <c r="AI16" s="142" t="s">
        <v>121</v>
      </c>
      <c r="AL16" s="120">
        <f t="shared" ref="AL16:AN16" si="41">T16</f>
        <v>0</v>
      </c>
      <c r="AN16" s="120">
        <f t="shared" si="41"/>
        <v>0</v>
      </c>
      <c r="AP16" s="120">
        <f t="shared" ref="AP16" si="42">X16</f>
        <v>0</v>
      </c>
      <c r="AR16" s="120">
        <f t="shared" ref="AR16" si="43">Z16</f>
        <v>0</v>
      </c>
      <c r="AT16" s="120">
        <f t="shared" ref="AT16" si="44">AB16</f>
        <v>0</v>
      </c>
      <c r="AV16" s="120">
        <f t="shared" ref="AV16" si="45">AD16</f>
        <v>0</v>
      </c>
      <c r="AX16" s="120">
        <f t="shared" ref="AX16" si="46">AF16</f>
        <v>0</v>
      </c>
      <c r="AZ16" s="120">
        <f t="shared" ref="AZ16" si="47">AH16</f>
        <v>0</v>
      </c>
    </row>
    <row r="17" spans="2:52">
      <c r="C17" s="122"/>
      <c r="D17" s="143"/>
      <c r="E17" s="143"/>
      <c r="F17" s="143"/>
      <c r="G17" s="143"/>
    </row>
    <row r="18" spans="2:52" ht="60" customHeight="1">
      <c r="B18" s="129">
        <v>2</v>
      </c>
      <c r="C18" s="193" t="str">
        <f>'Ratings Summary'!C11</f>
        <v xml:space="preserve">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
</v>
      </c>
      <c r="D18" s="194"/>
      <c r="E18" s="194"/>
      <c r="F18" s="194"/>
      <c r="G18" s="195"/>
    </row>
    <row r="19" spans="2:52" ht="26">
      <c r="B19" s="131">
        <f>B18+0.1</f>
        <v>2.1</v>
      </c>
      <c r="C19" s="132" t="s">
        <v>207</v>
      </c>
      <c r="D19" s="144" t="s">
        <v>153</v>
      </c>
      <c r="E19" s="144" t="s">
        <v>154</v>
      </c>
      <c r="F19" s="144" t="s">
        <v>155</v>
      </c>
      <c r="G19" s="144" t="s">
        <v>156</v>
      </c>
      <c r="H19" s="134"/>
      <c r="I19" s="134"/>
      <c r="J19" s="134"/>
      <c r="K19" s="134"/>
      <c r="L19" s="134"/>
      <c r="M19" s="134"/>
      <c r="N19" s="134"/>
      <c r="O19" s="134"/>
      <c r="P19" s="135"/>
      <c r="S19" s="136" t="str">
        <f t="shared" ref="S19:S22" si="48">IF(H19="","",H19)</f>
        <v/>
      </c>
      <c r="T19" s="137"/>
      <c r="U19" s="136" t="str">
        <f t="shared" ref="U19:U22" si="49">IF(I19="","",I19)</f>
        <v/>
      </c>
      <c r="V19" s="137"/>
      <c r="W19" s="136" t="str">
        <f t="shared" ref="W19:W22" si="50">IF(J19="","",J19)</f>
        <v/>
      </c>
      <c r="X19" s="137"/>
      <c r="Y19" s="136" t="str">
        <f t="shared" ref="Y19:Y22" si="51">IF(K19="","",K19)</f>
        <v/>
      </c>
      <c r="Z19" s="137"/>
      <c r="AA19" s="136" t="str">
        <f t="shared" ref="AA19:AA22" si="52">IF(L19="","",L19)</f>
        <v/>
      </c>
      <c r="AB19" s="137"/>
      <c r="AC19" s="136" t="str">
        <f t="shared" ref="AC19:AC22" si="53">IF(M19="","",M19)</f>
        <v/>
      </c>
      <c r="AD19" s="137"/>
      <c r="AE19" s="136" t="str">
        <f t="shared" ref="AE19:AE22" si="54">IF(N19="","",N19)</f>
        <v/>
      </c>
      <c r="AF19" s="137"/>
      <c r="AG19" s="136" t="str">
        <f t="shared" ref="AG19:AG22" si="55">IF(O19="","",O19)</f>
        <v/>
      </c>
      <c r="AH19" s="137"/>
      <c r="AI19" s="135"/>
      <c r="AL19" s="120" t="str">
        <f t="shared" ref="AL19" si="56">IF(T19="",S19,T19)</f>
        <v/>
      </c>
      <c r="AN19" s="120" t="str">
        <f t="shared" ref="AN19" si="57">IF(V19="",U19,V19)</f>
        <v/>
      </c>
      <c r="AP19" s="120" t="str">
        <f t="shared" ref="AP19" si="58">IF(X19="",W19,X19)</f>
        <v/>
      </c>
      <c r="AR19" s="120" t="str">
        <f t="shared" ref="AR19" si="59">IF(Z19="",Y19,Z19)</f>
        <v/>
      </c>
      <c r="AT19" s="120" t="str">
        <f t="shared" ref="AT19" si="60">IF(AB19="",AA19,AB19)</f>
        <v/>
      </c>
      <c r="AV19" s="120" t="str">
        <f t="shared" ref="AV19" si="61">IF(AD19="",AC19,AD19)</f>
        <v/>
      </c>
      <c r="AX19" s="120" t="str">
        <f t="shared" ref="AX19" si="62">IF(AF19="",AE19,AF19)</f>
        <v/>
      </c>
      <c r="AZ19" s="120" t="str">
        <f t="shared" ref="AZ19" si="63">IF(AH19="",AG19,AH19)</f>
        <v/>
      </c>
    </row>
    <row r="20" spans="2:52">
      <c r="B20" s="131">
        <f t="shared" ref="B20:B22" si="64">B19+0.1</f>
        <v>2.2000000000000002</v>
      </c>
      <c r="C20" s="132" t="s">
        <v>208</v>
      </c>
      <c r="D20" s="144" t="s">
        <v>153</v>
      </c>
      <c r="E20" s="144" t="s">
        <v>154</v>
      </c>
      <c r="F20" s="144" t="s">
        <v>155</v>
      </c>
      <c r="G20" s="144" t="s">
        <v>156</v>
      </c>
      <c r="H20" s="134"/>
      <c r="I20" s="134"/>
      <c r="J20" s="134"/>
      <c r="K20" s="134"/>
      <c r="L20" s="134"/>
      <c r="M20" s="134"/>
      <c r="N20" s="134"/>
      <c r="O20" s="134"/>
      <c r="P20" s="135"/>
      <c r="S20" s="136" t="str">
        <f t="shared" si="48"/>
        <v/>
      </c>
      <c r="T20" s="137"/>
      <c r="U20" s="136" t="str">
        <f t="shared" si="49"/>
        <v/>
      </c>
      <c r="V20" s="137"/>
      <c r="W20" s="136" t="str">
        <f t="shared" si="50"/>
        <v/>
      </c>
      <c r="X20" s="137"/>
      <c r="Y20" s="136" t="str">
        <f t="shared" si="51"/>
        <v/>
      </c>
      <c r="Z20" s="137"/>
      <c r="AA20" s="136" t="str">
        <f t="shared" si="52"/>
        <v/>
      </c>
      <c r="AB20" s="137"/>
      <c r="AC20" s="136" t="str">
        <f t="shared" si="53"/>
        <v/>
      </c>
      <c r="AD20" s="137"/>
      <c r="AE20" s="136" t="str">
        <f t="shared" si="54"/>
        <v/>
      </c>
      <c r="AF20" s="137"/>
      <c r="AG20" s="136" t="str">
        <f t="shared" si="55"/>
        <v/>
      </c>
      <c r="AH20" s="137"/>
      <c r="AI20" s="135"/>
      <c r="AL20" s="120" t="str">
        <f t="shared" ref="AL20:AL22" si="65">IF(T20="",S20,T20)</f>
        <v/>
      </c>
      <c r="AN20" s="120" t="str">
        <f t="shared" ref="AN20:AN22" si="66">IF(V20="",U20,V20)</f>
        <v/>
      </c>
      <c r="AP20" s="120" t="str">
        <f t="shared" ref="AP20:AP22" si="67">IF(X20="",W20,X20)</f>
        <v/>
      </c>
      <c r="AR20" s="120" t="str">
        <f t="shared" ref="AR20:AR22" si="68">IF(Z20="",Y20,Z20)</f>
        <v/>
      </c>
      <c r="AT20" s="120" t="str">
        <f t="shared" ref="AT20:AT22" si="69">IF(AB20="",AA20,AB20)</f>
        <v/>
      </c>
      <c r="AV20" s="120" t="str">
        <f t="shared" ref="AV20:AV22" si="70">IF(AD20="",AC20,AD20)</f>
        <v/>
      </c>
      <c r="AX20" s="120" t="str">
        <f t="shared" ref="AX20:AX22" si="71">IF(AF20="",AE20,AF20)</f>
        <v/>
      </c>
      <c r="AZ20" s="120" t="str">
        <f t="shared" ref="AZ20:AZ22" si="72">IF(AH20="",AG20,AH20)</f>
        <v/>
      </c>
    </row>
    <row r="21" spans="2:52">
      <c r="B21" s="131">
        <f t="shared" si="64"/>
        <v>2.3000000000000003</v>
      </c>
      <c r="C21" s="132" t="s">
        <v>190</v>
      </c>
      <c r="D21" s="133" t="s">
        <v>28</v>
      </c>
      <c r="E21" s="133" t="s">
        <v>29</v>
      </c>
      <c r="F21" s="133" t="s">
        <v>30</v>
      </c>
      <c r="G21" s="133" t="s">
        <v>31</v>
      </c>
      <c r="H21" s="134"/>
      <c r="I21" s="134"/>
      <c r="J21" s="134"/>
      <c r="K21" s="134"/>
      <c r="L21" s="134"/>
      <c r="M21" s="134"/>
      <c r="N21" s="134"/>
      <c r="O21" s="134"/>
      <c r="P21" s="135"/>
      <c r="S21" s="136" t="str">
        <f t="shared" si="48"/>
        <v/>
      </c>
      <c r="T21" s="137"/>
      <c r="U21" s="136" t="str">
        <f t="shared" si="49"/>
        <v/>
      </c>
      <c r="V21" s="137"/>
      <c r="W21" s="136" t="str">
        <f t="shared" si="50"/>
        <v/>
      </c>
      <c r="X21" s="137"/>
      <c r="Y21" s="136" t="str">
        <f t="shared" si="51"/>
        <v/>
      </c>
      <c r="Z21" s="137"/>
      <c r="AA21" s="136" t="str">
        <f t="shared" si="52"/>
        <v/>
      </c>
      <c r="AB21" s="137"/>
      <c r="AC21" s="136" t="str">
        <f t="shared" si="53"/>
        <v/>
      </c>
      <c r="AD21" s="137"/>
      <c r="AE21" s="136" t="str">
        <f t="shared" si="54"/>
        <v/>
      </c>
      <c r="AF21" s="137"/>
      <c r="AG21" s="136" t="str">
        <f t="shared" si="55"/>
        <v/>
      </c>
      <c r="AH21" s="137"/>
      <c r="AI21" s="135"/>
      <c r="AL21" s="120" t="str">
        <f t="shared" si="65"/>
        <v/>
      </c>
      <c r="AN21" s="120" t="str">
        <f t="shared" si="66"/>
        <v/>
      </c>
      <c r="AP21" s="120" t="str">
        <f t="shared" si="67"/>
        <v/>
      </c>
      <c r="AR21" s="120" t="str">
        <f t="shared" si="68"/>
        <v/>
      </c>
      <c r="AT21" s="120" t="str">
        <f t="shared" si="69"/>
        <v/>
      </c>
      <c r="AV21" s="120" t="str">
        <f t="shared" si="70"/>
        <v/>
      </c>
      <c r="AX21" s="120" t="str">
        <f t="shared" si="71"/>
        <v/>
      </c>
      <c r="AZ21" s="120" t="str">
        <f t="shared" si="72"/>
        <v/>
      </c>
    </row>
    <row r="22" spans="2:52" ht="39">
      <c r="B22" s="131">
        <f t="shared" si="64"/>
        <v>2.4000000000000004</v>
      </c>
      <c r="C22" s="132" t="s">
        <v>191</v>
      </c>
      <c r="D22" s="144" t="s">
        <v>40</v>
      </c>
      <c r="E22" s="144" t="s">
        <v>41</v>
      </c>
      <c r="F22" s="144" t="s">
        <v>78</v>
      </c>
      <c r="G22" s="144" t="s">
        <v>42</v>
      </c>
      <c r="H22" s="134"/>
      <c r="I22" s="134"/>
      <c r="J22" s="134"/>
      <c r="K22" s="134"/>
      <c r="L22" s="134"/>
      <c r="M22" s="134"/>
      <c r="N22" s="134"/>
      <c r="O22" s="134"/>
      <c r="P22" s="135"/>
      <c r="S22" s="136" t="str">
        <f t="shared" si="48"/>
        <v/>
      </c>
      <c r="T22" s="137"/>
      <c r="U22" s="136" t="str">
        <f t="shared" si="49"/>
        <v/>
      </c>
      <c r="V22" s="137"/>
      <c r="W22" s="136" t="str">
        <f t="shared" si="50"/>
        <v/>
      </c>
      <c r="X22" s="137"/>
      <c r="Y22" s="136" t="str">
        <f t="shared" si="51"/>
        <v/>
      </c>
      <c r="Z22" s="137"/>
      <c r="AA22" s="136" t="str">
        <f t="shared" si="52"/>
        <v/>
      </c>
      <c r="AB22" s="137"/>
      <c r="AC22" s="136" t="str">
        <f t="shared" si="53"/>
        <v/>
      </c>
      <c r="AD22" s="137"/>
      <c r="AE22" s="136" t="str">
        <f t="shared" si="54"/>
        <v/>
      </c>
      <c r="AF22" s="137"/>
      <c r="AG22" s="136" t="str">
        <f t="shared" si="55"/>
        <v/>
      </c>
      <c r="AH22" s="137"/>
      <c r="AI22" s="135"/>
      <c r="AL22" s="120" t="str">
        <f t="shared" si="65"/>
        <v/>
      </c>
      <c r="AN22" s="120" t="str">
        <f t="shared" si="66"/>
        <v/>
      </c>
      <c r="AP22" s="120" t="str">
        <f t="shared" si="67"/>
        <v/>
      </c>
      <c r="AR22" s="120" t="str">
        <f t="shared" si="68"/>
        <v/>
      </c>
      <c r="AT22" s="120" t="str">
        <f t="shared" si="69"/>
        <v/>
      </c>
      <c r="AV22" s="120" t="str">
        <f t="shared" si="70"/>
        <v/>
      </c>
      <c r="AX22" s="120" t="str">
        <f t="shared" si="71"/>
        <v/>
      </c>
      <c r="AZ22" s="120" t="str">
        <f t="shared" si="72"/>
        <v/>
      </c>
    </row>
    <row r="23" spans="2:52" s="88" customFormat="1" ht="24" customHeight="1">
      <c r="G23" s="88" t="s">
        <v>131</v>
      </c>
      <c r="H23" s="138" t="str">
        <f t="shared" ref="H23:O23" si="73">IF(SUM(H19:H22)=0,"",ROUNDDOWN(AVERAGE(H19:H22),1))</f>
        <v/>
      </c>
      <c r="I23" s="138" t="str">
        <f t="shared" si="73"/>
        <v/>
      </c>
      <c r="J23" s="138" t="str">
        <f t="shared" si="73"/>
        <v/>
      </c>
      <c r="K23" s="138" t="str">
        <f t="shared" si="73"/>
        <v/>
      </c>
      <c r="L23" s="138" t="str">
        <f t="shared" si="73"/>
        <v/>
      </c>
      <c r="M23" s="138" t="str">
        <f t="shared" si="73"/>
        <v/>
      </c>
      <c r="N23" s="138" t="str">
        <f t="shared" si="73"/>
        <v/>
      </c>
      <c r="O23" s="138" t="str">
        <f t="shared" si="73"/>
        <v/>
      </c>
      <c r="P23" s="139"/>
      <c r="S23" s="138" t="str">
        <f>IF(SUM(S19:S22)=0,"",ROUNDDOWN(AVERAGE(S19:S22),1))</f>
        <v/>
      </c>
      <c r="T23" s="138" t="str">
        <f>AL23</f>
        <v/>
      </c>
      <c r="U23" s="138" t="str">
        <f>IF(SUM(U19:U22)=0,"",ROUNDDOWN(AVERAGE(U19:U22),1))</f>
        <v/>
      </c>
      <c r="V23" s="138" t="str">
        <f>AN23</f>
        <v/>
      </c>
      <c r="W23" s="138" t="str">
        <f>IF(SUM(W19:W22)=0,"",ROUNDDOWN(AVERAGE(W19:W22),1))</f>
        <v/>
      </c>
      <c r="X23" s="138" t="str">
        <f>AP23</f>
        <v/>
      </c>
      <c r="Y23" s="138" t="str">
        <f>IF(SUM(Y19:Y22)=0,"",ROUNDDOWN(AVERAGE(Y19:Y22),1))</f>
        <v/>
      </c>
      <c r="Z23" s="138" t="str">
        <f>AR23</f>
        <v/>
      </c>
      <c r="AA23" s="138" t="str">
        <f>IF(SUM(AA19:AA22)=0,"",ROUNDDOWN(AVERAGE(AA19:AA22),1))</f>
        <v/>
      </c>
      <c r="AB23" s="138" t="str">
        <f>AT23</f>
        <v/>
      </c>
      <c r="AC23" s="138" t="str">
        <f>IF(SUM(AC19:AC22)=0,"",ROUNDDOWN(AVERAGE(AC19:AC22),1))</f>
        <v/>
      </c>
      <c r="AD23" s="138" t="str">
        <f>AV23</f>
        <v/>
      </c>
      <c r="AE23" s="138" t="str">
        <f>IF(SUM(AE19:AE22)=0,"",ROUNDDOWN(AVERAGE(AE19:AE22),1))</f>
        <v/>
      </c>
      <c r="AF23" s="138" t="str">
        <f>AX23</f>
        <v/>
      </c>
      <c r="AG23" s="138" t="str">
        <f>IF(SUM(AG19:AG22)=0,"",ROUNDDOWN(AVERAGE(AG19:AG22),1))</f>
        <v/>
      </c>
      <c r="AH23" s="138" t="str">
        <f>AZ23</f>
        <v/>
      </c>
      <c r="AI23" s="139"/>
      <c r="AK23" s="140"/>
      <c r="AL23" s="140" t="str">
        <f>IF(SUM(AL19:AL22)=0,"",ROUNDDOWN(AVERAGE(AL19:AL22),1))</f>
        <v/>
      </c>
      <c r="AM23" s="140"/>
      <c r="AN23" s="140" t="str">
        <f>IF(SUM(AN19:AN22)=0,"",ROUNDDOWN(AVERAGE(AN19:AN22),1))</f>
        <v/>
      </c>
      <c r="AO23" s="140"/>
      <c r="AP23" s="140" t="str">
        <f>IF(SUM(AP19:AP22)=0,"",ROUNDDOWN(AVERAGE(AP19:AP22),1))</f>
        <v/>
      </c>
      <c r="AQ23" s="140"/>
      <c r="AR23" s="140" t="str">
        <f>IF(SUM(AR19:AR22)=0,"",ROUNDDOWN(AVERAGE(AR19:AR22),1))</f>
        <v/>
      </c>
      <c r="AS23" s="140"/>
      <c r="AT23" s="140" t="str">
        <f>IF(SUM(AT19:AT22)=0,"",ROUNDDOWN(AVERAGE(AT19:AT22),1))</f>
        <v/>
      </c>
      <c r="AU23" s="140"/>
      <c r="AV23" s="140" t="str">
        <f>IF(SUM(AV19:AV22)=0,"",ROUNDDOWN(AVERAGE(AV19:AV22),1))</f>
        <v/>
      </c>
      <c r="AW23" s="140"/>
      <c r="AX23" s="140" t="str">
        <f>IF(SUM(AX19:AX22)=0,"",ROUNDDOWN(AVERAGE(AX19:AX22),1))</f>
        <v/>
      </c>
      <c r="AY23" s="140"/>
      <c r="AZ23" s="140" t="str">
        <f>IF(SUM(AZ19:AZ22)=0,"",ROUNDDOWN(AVERAGE(AZ19:AZ22),1))</f>
        <v/>
      </c>
    </row>
    <row r="24" spans="2:52" ht="24" customHeight="1">
      <c r="C24" s="122"/>
      <c r="D24" s="141"/>
      <c r="E24" s="141"/>
      <c r="F24" s="141"/>
      <c r="G24" s="88" t="s">
        <v>72</v>
      </c>
      <c r="H24" s="134"/>
      <c r="I24" s="134"/>
      <c r="J24" s="134"/>
      <c r="K24" s="134"/>
      <c r="L24" s="134"/>
      <c r="M24" s="134"/>
      <c r="N24" s="134"/>
      <c r="O24" s="134"/>
      <c r="P24" s="142" t="str">
        <f>P$16</f>
        <v>Use these cells to override the calculated ratings.</v>
      </c>
      <c r="S24" s="136" t="str">
        <f t="shared" ref="S24" si="74">IF(H24="","",H24)</f>
        <v/>
      </c>
      <c r="T24" s="137"/>
      <c r="U24" s="136" t="str">
        <f t="shared" ref="U24" si="75">IF(I24="","",I24)</f>
        <v/>
      </c>
      <c r="V24" s="137"/>
      <c r="W24" s="136" t="str">
        <f t="shared" ref="W24" si="76">IF(J24="","",J24)</f>
        <v/>
      </c>
      <c r="X24" s="137"/>
      <c r="Y24" s="136" t="str">
        <f t="shared" ref="Y24" si="77">IF(K24="","",K24)</f>
        <v/>
      </c>
      <c r="Z24" s="137"/>
      <c r="AA24" s="136" t="str">
        <f t="shared" ref="AA24" si="78">IF(L24="","",L24)</f>
        <v/>
      </c>
      <c r="AB24" s="137"/>
      <c r="AC24" s="136" t="str">
        <f t="shared" ref="AC24" si="79">IF(M24="","",M24)</f>
        <v/>
      </c>
      <c r="AD24" s="137"/>
      <c r="AE24" s="136" t="str">
        <f t="shared" ref="AE24" si="80">IF(N24="","",N24)</f>
        <v/>
      </c>
      <c r="AF24" s="137"/>
      <c r="AG24" s="136" t="str">
        <f t="shared" ref="AG24" si="81">IF(O24="","",O24)</f>
        <v/>
      </c>
      <c r="AH24" s="137"/>
      <c r="AI24" s="142" t="str">
        <f>AI$16</f>
        <v>Use these cells to override the calculated ratings.</v>
      </c>
      <c r="AL24" s="120">
        <f>T24</f>
        <v>0</v>
      </c>
      <c r="AN24" s="120">
        <f t="shared" ref="AN24" si="82">V24</f>
        <v>0</v>
      </c>
      <c r="AP24" s="120">
        <f t="shared" ref="AP24" si="83">X24</f>
        <v>0</v>
      </c>
      <c r="AR24" s="120">
        <f t="shared" ref="AR24" si="84">Z24</f>
        <v>0</v>
      </c>
      <c r="AT24" s="120">
        <f t="shared" ref="AT24" si="85">AB24</f>
        <v>0</v>
      </c>
      <c r="AV24" s="120">
        <f t="shared" ref="AV24" si="86">AD24</f>
        <v>0</v>
      </c>
      <c r="AX24" s="120">
        <f t="shared" ref="AX24" si="87">AF24</f>
        <v>0</v>
      </c>
      <c r="AZ24" s="120">
        <f t="shared" ref="AZ24" si="88">AH24</f>
        <v>0</v>
      </c>
    </row>
    <row r="25" spans="2:52">
      <c r="C25" s="122"/>
      <c r="D25" s="143"/>
      <c r="E25" s="143"/>
      <c r="F25" s="143"/>
      <c r="G25" s="143"/>
    </row>
    <row r="26" spans="2:52" ht="60" customHeight="1">
      <c r="B26" s="129">
        <v>3</v>
      </c>
      <c r="C26" s="193" t="str">
        <f>'Ratings Summary'!C12</f>
        <v xml:space="preserve">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
</v>
      </c>
      <c r="D26" s="194"/>
      <c r="E26" s="194"/>
      <c r="F26" s="194"/>
      <c r="G26" s="195"/>
    </row>
    <row r="27" spans="2:52" ht="26">
      <c r="B27" s="131">
        <f>B26+0.1</f>
        <v>3.1</v>
      </c>
      <c r="C27" s="145" t="s">
        <v>192</v>
      </c>
      <c r="D27" s="144" t="s">
        <v>41</v>
      </c>
      <c r="E27" s="144" t="s">
        <v>43</v>
      </c>
      <c r="F27" s="144" t="s">
        <v>78</v>
      </c>
      <c r="G27" s="144" t="s">
        <v>42</v>
      </c>
      <c r="H27" s="134"/>
      <c r="I27" s="134"/>
      <c r="J27" s="134"/>
      <c r="K27" s="134"/>
      <c r="L27" s="134"/>
      <c r="M27" s="134"/>
      <c r="N27" s="134"/>
      <c r="O27" s="134"/>
      <c r="P27" s="135"/>
      <c r="S27" s="136" t="str">
        <f t="shared" ref="S27:S31" si="89">IF(H27="","",H27)</f>
        <v/>
      </c>
      <c r="T27" s="137"/>
      <c r="U27" s="136" t="str">
        <f t="shared" ref="U27:U31" si="90">IF(I27="","",I27)</f>
        <v/>
      </c>
      <c r="V27" s="137"/>
      <c r="W27" s="136" t="str">
        <f t="shared" ref="W27:W31" si="91">IF(J27="","",J27)</f>
        <v/>
      </c>
      <c r="X27" s="137"/>
      <c r="Y27" s="136" t="str">
        <f t="shared" ref="Y27:Y31" si="92">IF(K27="","",K27)</f>
        <v/>
      </c>
      <c r="Z27" s="137"/>
      <c r="AA27" s="136" t="str">
        <f t="shared" ref="AA27:AA31" si="93">IF(L27="","",L27)</f>
        <v/>
      </c>
      <c r="AB27" s="137"/>
      <c r="AC27" s="136" t="str">
        <f t="shared" ref="AC27:AC31" si="94">IF(M27="","",M27)</f>
        <v/>
      </c>
      <c r="AD27" s="137"/>
      <c r="AE27" s="136" t="str">
        <f t="shared" ref="AE27:AE31" si="95">IF(N27="","",N27)</f>
        <v/>
      </c>
      <c r="AF27" s="137"/>
      <c r="AG27" s="136" t="str">
        <f t="shared" ref="AG27:AG31" si="96">IF(O27="","",O27)</f>
        <v/>
      </c>
      <c r="AH27" s="137"/>
      <c r="AI27" s="135"/>
      <c r="AL27" s="120" t="str">
        <f t="shared" ref="AL27:AL31" si="97">IF(T27="",S27,T27)</f>
        <v/>
      </c>
      <c r="AN27" s="120" t="str">
        <f t="shared" ref="AN27:AN31" si="98">IF(V27="",U27,V27)</f>
        <v/>
      </c>
      <c r="AP27" s="120" t="str">
        <f t="shared" ref="AP27:AP31" si="99">IF(X27="",W27,X27)</f>
        <v/>
      </c>
      <c r="AR27" s="120" t="str">
        <f t="shared" ref="AR27:AR31" si="100">IF(Z27="",Y27,Z27)</f>
        <v/>
      </c>
      <c r="AT27" s="120" t="str">
        <f t="shared" ref="AT27:AT31" si="101">IF(AB27="",AA27,AB27)</f>
        <v/>
      </c>
      <c r="AV27" s="120" t="str">
        <f t="shared" ref="AV27:AV31" si="102">IF(AD27="",AC27,AD27)</f>
        <v/>
      </c>
      <c r="AX27" s="120" t="str">
        <f t="shared" ref="AX27:AX31" si="103">IF(AF27="",AE27,AF27)</f>
        <v/>
      </c>
      <c r="AZ27" s="120" t="str">
        <f t="shared" ref="AZ27:AZ31" si="104">IF(AH27="",AG27,AH27)</f>
        <v/>
      </c>
    </row>
    <row r="28" spans="2:52" ht="26">
      <c r="B28" s="131">
        <f t="shared" ref="B28:B30" si="105">B27+0.1</f>
        <v>3.2</v>
      </c>
      <c r="C28" s="132" t="s">
        <v>65</v>
      </c>
      <c r="D28" s="144" t="s">
        <v>41</v>
      </c>
      <c r="E28" s="144" t="s">
        <v>43</v>
      </c>
      <c r="F28" s="144" t="s">
        <v>78</v>
      </c>
      <c r="G28" s="144" t="s">
        <v>42</v>
      </c>
      <c r="H28" s="134"/>
      <c r="I28" s="134"/>
      <c r="J28" s="134"/>
      <c r="K28" s="134"/>
      <c r="L28" s="134"/>
      <c r="M28" s="134"/>
      <c r="N28" s="134"/>
      <c r="O28" s="134"/>
      <c r="P28" s="135"/>
      <c r="S28" s="136" t="str">
        <f t="shared" si="89"/>
        <v/>
      </c>
      <c r="T28" s="137"/>
      <c r="U28" s="136" t="str">
        <f t="shared" si="90"/>
        <v/>
      </c>
      <c r="V28" s="137"/>
      <c r="W28" s="136" t="str">
        <f t="shared" si="91"/>
        <v/>
      </c>
      <c r="X28" s="137"/>
      <c r="Y28" s="136" t="str">
        <f t="shared" si="92"/>
        <v/>
      </c>
      <c r="Z28" s="137"/>
      <c r="AA28" s="136" t="str">
        <f t="shared" si="93"/>
        <v/>
      </c>
      <c r="AB28" s="137"/>
      <c r="AC28" s="136" t="str">
        <f t="shared" si="94"/>
        <v/>
      </c>
      <c r="AD28" s="137"/>
      <c r="AE28" s="136" t="str">
        <f t="shared" si="95"/>
        <v/>
      </c>
      <c r="AF28" s="137"/>
      <c r="AG28" s="136" t="str">
        <f t="shared" si="96"/>
        <v/>
      </c>
      <c r="AH28" s="137"/>
      <c r="AI28" s="135"/>
      <c r="AL28" s="120" t="str">
        <f t="shared" si="97"/>
        <v/>
      </c>
      <c r="AN28" s="120" t="str">
        <f t="shared" si="98"/>
        <v/>
      </c>
      <c r="AP28" s="120" t="str">
        <f t="shared" si="99"/>
        <v/>
      </c>
      <c r="AR28" s="120" t="str">
        <f t="shared" si="100"/>
        <v/>
      </c>
      <c r="AT28" s="120" t="str">
        <f t="shared" si="101"/>
        <v/>
      </c>
      <c r="AV28" s="120" t="str">
        <f t="shared" si="102"/>
        <v/>
      </c>
      <c r="AX28" s="120" t="str">
        <f t="shared" si="103"/>
        <v/>
      </c>
      <c r="AZ28" s="120" t="str">
        <f t="shared" si="104"/>
        <v/>
      </c>
    </row>
    <row r="29" spans="2:52">
      <c r="B29" s="131">
        <f t="shared" si="105"/>
        <v>3.3000000000000003</v>
      </c>
      <c r="C29" s="132" t="s">
        <v>68</v>
      </c>
      <c r="D29" s="144" t="s">
        <v>193</v>
      </c>
      <c r="E29" s="144" t="s">
        <v>45</v>
      </c>
      <c r="F29" s="144" t="s">
        <v>44</v>
      </c>
      <c r="G29" s="144" t="s">
        <v>157</v>
      </c>
      <c r="H29" s="134"/>
      <c r="I29" s="134"/>
      <c r="J29" s="134"/>
      <c r="K29" s="134"/>
      <c r="L29" s="134"/>
      <c r="M29" s="134"/>
      <c r="N29" s="134"/>
      <c r="O29" s="134"/>
      <c r="P29" s="135"/>
      <c r="S29" s="136" t="str">
        <f t="shared" si="89"/>
        <v/>
      </c>
      <c r="T29" s="137"/>
      <c r="U29" s="136" t="str">
        <f t="shared" si="90"/>
        <v/>
      </c>
      <c r="V29" s="137"/>
      <c r="W29" s="136" t="str">
        <f t="shared" si="91"/>
        <v/>
      </c>
      <c r="X29" s="137"/>
      <c r="Y29" s="136" t="str">
        <f t="shared" si="92"/>
        <v/>
      </c>
      <c r="Z29" s="137"/>
      <c r="AA29" s="136" t="str">
        <f t="shared" si="93"/>
        <v/>
      </c>
      <c r="AB29" s="137"/>
      <c r="AC29" s="136" t="str">
        <f t="shared" si="94"/>
        <v/>
      </c>
      <c r="AD29" s="137"/>
      <c r="AE29" s="136" t="str">
        <f t="shared" si="95"/>
        <v/>
      </c>
      <c r="AF29" s="137"/>
      <c r="AG29" s="136" t="str">
        <f t="shared" si="96"/>
        <v/>
      </c>
      <c r="AH29" s="137"/>
      <c r="AI29" s="135"/>
      <c r="AL29" s="120" t="str">
        <f t="shared" si="97"/>
        <v/>
      </c>
      <c r="AN29" s="120" t="str">
        <f t="shared" si="98"/>
        <v/>
      </c>
      <c r="AP29" s="120" t="str">
        <f t="shared" si="99"/>
        <v/>
      </c>
      <c r="AR29" s="120" t="str">
        <f t="shared" si="100"/>
        <v/>
      </c>
      <c r="AT29" s="120" t="str">
        <f t="shared" si="101"/>
        <v/>
      </c>
      <c r="AV29" s="120" t="str">
        <f t="shared" si="102"/>
        <v/>
      </c>
      <c r="AX29" s="120" t="str">
        <f t="shared" si="103"/>
        <v/>
      </c>
      <c r="AZ29" s="120" t="str">
        <f t="shared" si="104"/>
        <v/>
      </c>
    </row>
    <row r="30" spans="2:52" ht="26">
      <c r="B30" s="131">
        <f t="shared" si="105"/>
        <v>3.4000000000000004</v>
      </c>
      <c r="C30" s="132" t="s">
        <v>158</v>
      </c>
      <c r="D30" s="144" t="s">
        <v>41</v>
      </c>
      <c r="E30" s="144" t="s">
        <v>43</v>
      </c>
      <c r="F30" s="144" t="s">
        <v>78</v>
      </c>
      <c r="G30" s="144" t="s">
        <v>42</v>
      </c>
      <c r="H30" s="134"/>
      <c r="I30" s="134"/>
      <c r="J30" s="134"/>
      <c r="K30" s="134"/>
      <c r="L30" s="134"/>
      <c r="M30" s="134"/>
      <c r="N30" s="134"/>
      <c r="O30" s="134"/>
      <c r="P30" s="135"/>
      <c r="S30" s="136" t="str">
        <f t="shared" si="89"/>
        <v/>
      </c>
      <c r="T30" s="137"/>
      <c r="U30" s="136" t="str">
        <f t="shared" si="90"/>
        <v/>
      </c>
      <c r="V30" s="137"/>
      <c r="W30" s="136" t="str">
        <f t="shared" si="91"/>
        <v/>
      </c>
      <c r="X30" s="137"/>
      <c r="Y30" s="136" t="str">
        <f t="shared" si="92"/>
        <v/>
      </c>
      <c r="Z30" s="137"/>
      <c r="AA30" s="136" t="str">
        <f t="shared" si="93"/>
        <v/>
      </c>
      <c r="AB30" s="137"/>
      <c r="AC30" s="136" t="str">
        <f t="shared" si="94"/>
        <v/>
      </c>
      <c r="AD30" s="137"/>
      <c r="AE30" s="136" t="str">
        <f t="shared" si="95"/>
        <v/>
      </c>
      <c r="AF30" s="137"/>
      <c r="AG30" s="136" t="str">
        <f t="shared" si="96"/>
        <v/>
      </c>
      <c r="AH30" s="137"/>
      <c r="AI30" s="135"/>
      <c r="AL30" s="120" t="str">
        <f t="shared" si="97"/>
        <v/>
      </c>
      <c r="AN30" s="120" t="str">
        <f t="shared" si="98"/>
        <v/>
      </c>
      <c r="AP30" s="120" t="str">
        <f t="shared" si="99"/>
        <v/>
      </c>
      <c r="AR30" s="120" t="str">
        <f t="shared" si="100"/>
        <v/>
      </c>
      <c r="AT30" s="120" t="str">
        <f t="shared" si="101"/>
        <v/>
      </c>
      <c r="AV30" s="120" t="str">
        <f t="shared" si="102"/>
        <v/>
      </c>
      <c r="AX30" s="120" t="str">
        <f t="shared" si="103"/>
        <v/>
      </c>
      <c r="AZ30" s="120" t="str">
        <f t="shared" si="104"/>
        <v/>
      </c>
    </row>
    <row r="31" spans="2:52" ht="26">
      <c r="B31" s="131">
        <f>B30+0.1</f>
        <v>3.5000000000000004</v>
      </c>
      <c r="C31" s="132" t="s">
        <v>258</v>
      </c>
      <c r="D31" s="144" t="s">
        <v>46</v>
      </c>
      <c r="E31" s="144" t="s">
        <v>47</v>
      </c>
      <c r="F31" s="144" t="s">
        <v>48</v>
      </c>
      <c r="G31" s="144" t="s">
        <v>49</v>
      </c>
      <c r="H31" s="134"/>
      <c r="I31" s="134"/>
      <c r="J31" s="134"/>
      <c r="K31" s="134"/>
      <c r="L31" s="134"/>
      <c r="M31" s="134"/>
      <c r="N31" s="134"/>
      <c r="O31" s="134"/>
      <c r="P31" s="135"/>
      <c r="S31" s="136" t="str">
        <f t="shared" si="89"/>
        <v/>
      </c>
      <c r="T31" s="137"/>
      <c r="U31" s="136" t="str">
        <f t="shared" si="90"/>
        <v/>
      </c>
      <c r="V31" s="137"/>
      <c r="W31" s="136" t="str">
        <f t="shared" si="91"/>
        <v/>
      </c>
      <c r="X31" s="137"/>
      <c r="Y31" s="136" t="str">
        <f t="shared" si="92"/>
        <v/>
      </c>
      <c r="Z31" s="137"/>
      <c r="AA31" s="136" t="str">
        <f t="shared" si="93"/>
        <v/>
      </c>
      <c r="AB31" s="137"/>
      <c r="AC31" s="136" t="str">
        <f t="shared" si="94"/>
        <v/>
      </c>
      <c r="AD31" s="137"/>
      <c r="AE31" s="136" t="str">
        <f t="shared" si="95"/>
        <v/>
      </c>
      <c r="AF31" s="137"/>
      <c r="AG31" s="136" t="str">
        <f t="shared" si="96"/>
        <v/>
      </c>
      <c r="AH31" s="137"/>
      <c r="AI31" s="135"/>
      <c r="AL31" s="120" t="str">
        <f t="shared" si="97"/>
        <v/>
      </c>
      <c r="AN31" s="120" t="str">
        <f t="shared" si="98"/>
        <v/>
      </c>
      <c r="AP31" s="120" t="str">
        <f t="shared" si="99"/>
        <v/>
      </c>
      <c r="AR31" s="120" t="str">
        <f t="shared" si="100"/>
        <v/>
      </c>
      <c r="AT31" s="120" t="str">
        <f t="shared" si="101"/>
        <v/>
      </c>
      <c r="AV31" s="120" t="str">
        <f t="shared" si="102"/>
        <v/>
      </c>
      <c r="AX31" s="120" t="str">
        <f t="shared" si="103"/>
        <v/>
      </c>
      <c r="AZ31" s="120" t="str">
        <f t="shared" si="104"/>
        <v/>
      </c>
    </row>
    <row r="32" spans="2:52" s="88" customFormat="1" ht="24" customHeight="1">
      <c r="G32" s="88" t="s">
        <v>131</v>
      </c>
      <c r="H32" s="138" t="str">
        <f t="shared" ref="H32:O32" si="106">IF(SUM(H27:H31)=0,"",ROUNDDOWN(AVERAGE(H27:H31),1))</f>
        <v/>
      </c>
      <c r="I32" s="138" t="str">
        <f t="shared" si="106"/>
        <v/>
      </c>
      <c r="J32" s="138" t="str">
        <f t="shared" si="106"/>
        <v/>
      </c>
      <c r="K32" s="138" t="str">
        <f t="shared" si="106"/>
        <v/>
      </c>
      <c r="L32" s="138" t="str">
        <f t="shared" si="106"/>
        <v/>
      </c>
      <c r="M32" s="138" t="str">
        <f t="shared" si="106"/>
        <v/>
      </c>
      <c r="N32" s="138" t="str">
        <f t="shared" si="106"/>
        <v/>
      </c>
      <c r="O32" s="138" t="str">
        <f t="shared" si="106"/>
        <v/>
      </c>
      <c r="P32" s="139"/>
      <c r="S32" s="138" t="str">
        <f>IF(SUM(S27:S31)=0,"",ROUNDDOWN(AVERAGE(S27:S31),1))</f>
        <v/>
      </c>
      <c r="T32" s="138" t="str">
        <f>AL32</f>
        <v/>
      </c>
      <c r="U32" s="138" t="str">
        <f>IF(SUM(U27:U31)=0,"",ROUNDDOWN(AVERAGE(U27:U31),1))</f>
        <v/>
      </c>
      <c r="V32" s="138" t="str">
        <f>AN32</f>
        <v/>
      </c>
      <c r="W32" s="138" t="str">
        <f>IF(SUM(W27:W31)=0,"",ROUNDDOWN(AVERAGE(W27:W31),1))</f>
        <v/>
      </c>
      <c r="X32" s="138" t="str">
        <f>AP32</f>
        <v/>
      </c>
      <c r="Y32" s="138" t="str">
        <f>IF(SUM(Y27:Y31)=0,"",ROUNDDOWN(AVERAGE(Y27:Y31),1))</f>
        <v/>
      </c>
      <c r="Z32" s="138" t="str">
        <f>AR32</f>
        <v/>
      </c>
      <c r="AA32" s="138" t="str">
        <f>IF(SUM(AA27:AA31)=0,"",ROUNDDOWN(AVERAGE(AA27:AA31),1))</f>
        <v/>
      </c>
      <c r="AB32" s="138" t="str">
        <f>AT32</f>
        <v/>
      </c>
      <c r="AC32" s="138" t="str">
        <f>IF(SUM(AC27:AC31)=0,"",ROUNDDOWN(AVERAGE(AC27:AC31),1))</f>
        <v/>
      </c>
      <c r="AD32" s="138" t="str">
        <f>AV32</f>
        <v/>
      </c>
      <c r="AE32" s="138" t="str">
        <f>IF(SUM(AE27:AE31)=0,"",ROUNDDOWN(AVERAGE(AE27:AE31),1))</f>
        <v/>
      </c>
      <c r="AF32" s="138" t="str">
        <f>AX32</f>
        <v/>
      </c>
      <c r="AG32" s="138" t="str">
        <f>IF(SUM(AG27:AG31)=0,"",ROUNDDOWN(AVERAGE(AG27:AG31),1))</f>
        <v/>
      </c>
      <c r="AH32" s="138" t="str">
        <f>AZ32</f>
        <v/>
      </c>
      <c r="AI32" s="139"/>
      <c r="AK32" s="140"/>
      <c r="AL32" s="140" t="str">
        <f>IF(SUM(AL27:AL31)=0,"",ROUNDDOWN(AVERAGE(AL27:AL31),1))</f>
        <v/>
      </c>
      <c r="AM32" s="140"/>
      <c r="AN32" s="140" t="str">
        <f>IF(SUM(AN27:AN31)=0,"",ROUNDDOWN(AVERAGE(AN27:AN31),1))</f>
        <v/>
      </c>
      <c r="AO32" s="140"/>
      <c r="AP32" s="140" t="str">
        <f>IF(SUM(AP27:AP31)=0,"",ROUNDDOWN(AVERAGE(AP27:AP31),1))</f>
        <v/>
      </c>
      <c r="AQ32" s="140"/>
      <c r="AR32" s="140" t="str">
        <f>IF(SUM(AR27:AR31)=0,"",ROUNDDOWN(AVERAGE(AR27:AR31),1))</f>
        <v/>
      </c>
      <c r="AS32" s="140"/>
      <c r="AT32" s="140" t="str">
        <f>IF(SUM(AT27:AT31)=0,"",ROUNDDOWN(AVERAGE(AT27:AT31),1))</f>
        <v/>
      </c>
      <c r="AU32" s="140"/>
      <c r="AV32" s="140" t="str">
        <f>IF(SUM(AV27:AV31)=0,"",ROUNDDOWN(AVERAGE(AV27:AV31),1))</f>
        <v/>
      </c>
      <c r="AW32" s="140"/>
      <c r="AX32" s="140" t="str">
        <f>IF(SUM(AX27:AX31)=0,"",ROUNDDOWN(AVERAGE(AX27:AX31),1))</f>
        <v/>
      </c>
      <c r="AY32" s="140"/>
      <c r="AZ32" s="140" t="str">
        <f>IF(SUM(AZ27:AZ31)=0,"",ROUNDDOWN(AVERAGE(AZ27:AZ31),1))</f>
        <v/>
      </c>
    </row>
    <row r="33" spans="2:52" ht="24" customHeight="1">
      <c r="C33" s="122"/>
      <c r="D33" s="141"/>
      <c r="E33" s="141"/>
      <c r="F33" s="141"/>
      <c r="G33" s="88" t="s">
        <v>72</v>
      </c>
      <c r="H33" s="134"/>
      <c r="I33" s="134"/>
      <c r="J33" s="134"/>
      <c r="K33" s="134"/>
      <c r="L33" s="134"/>
      <c r="M33" s="134"/>
      <c r="N33" s="134"/>
      <c r="O33" s="134"/>
      <c r="P33" s="142" t="str">
        <f>P$16</f>
        <v>Use these cells to override the calculated ratings.</v>
      </c>
      <c r="S33" s="136" t="str">
        <f t="shared" ref="S33" si="107">IF(H33="","",H33)</f>
        <v/>
      </c>
      <c r="T33" s="137"/>
      <c r="U33" s="136" t="str">
        <f t="shared" ref="U33" si="108">IF(I33="","",I33)</f>
        <v/>
      </c>
      <c r="V33" s="137"/>
      <c r="W33" s="136" t="str">
        <f t="shared" ref="W33" si="109">IF(J33="","",J33)</f>
        <v/>
      </c>
      <c r="X33" s="137"/>
      <c r="Y33" s="136" t="str">
        <f t="shared" ref="Y33" si="110">IF(K33="","",K33)</f>
        <v/>
      </c>
      <c r="Z33" s="137"/>
      <c r="AA33" s="136" t="str">
        <f t="shared" ref="AA33" si="111">IF(L33="","",L33)</f>
        <v/>
      </c>
      <c r="AB33" s="137"/>
      <c r="AC33" s="136" t="str">
        <f t="shared" ref="AC33" si="112">IF(M33="","",M33)</f>
        <v/>
      </c>
      <c r="AD33" s="137"/>
      <c r="AE33" s="136" t="str">
        <f t="shared" ref="AE33" si="113">IF(N33="","",N33)</f>
        <v/>
      </c>
      <c r="AF33" s="137"/>
      <c r="AG33" s="136" t="str">
        <f t="shared" ref="AG33" si="114">IF(O33="","",O33)</f>
        <v/>
      </c>
      <c r="AH33" s="137"/>
      <c r="AI33" s="142" t="str">
        <f>AI$16</f>
        <v>Use these cells to override the calculated ratings.</v>
      </c>
      <c r="AL33" s="120">
        <f>T33</f>
        <v>0</v>
      </c>
      <c r="AN33" s="120">
        <f t="shared" ref="AN33" si="115">V33</f>
        <v>0</v>
      </c>
      <c r="AP33" s="120">
        <f t="shared" ref="AP33" si="116">X33</f>
        <v>0</v>
      </c>
      <c r="AR33" s="120">
        <f t="shared" ref="AR33" si="117">Z33</f>
        <v>0</v>
      </c>
      <c r="AT33" s="120">
        <f t="shared" ref="AT33" si="118">AB33</f>
        <v>0</v>
      </c>
      <c r="AV33" s="120">
        <f t="shared" ref="AV33" si="119">AD33</f>
        <v>0</v>
      </c>
      <c r="AX33" s="120">
        <f t="shared" ref="AX33" si="120">AF33</f>
        <v>0</v>
      </c>
      <c r="AZ33" s="120">
        <f t="shared" ref="AZ33" si="121">AH33</f>
        <v>0</v>
      </c>
    </row>
    <row r="34" spans="2:52">
      <c r="C34" s="122"/>
      <c r="D34" s="143"/>
      <c r="E34" s="143"/>
      <c r="F34" s="143"/>
      <c r="G34" s="143"/>
    </row>
    <row r="35" spans="2:52" ht="43" customHeight="1">
      <c r="B35" s="129">
        <v>4</v>
      </c>
      <c r="C35" s="193" t="str">
        <f>'Ratings Summary'!C13</f>
        <v xml:space="preserve">Risk and opportunities (risk-related complexity): this indicator covers complexity related to the risk profile(s) and uncertainty levels of the project, program, or portfolio and dependent initiatives.
</v>
      </c>
      <c r="D35" s="194"/>
      <c r="E35" s="194"/>
      <c r="F35" s="194"/>
      <c r="G35" s="195"/>
    </row>
    <row r="36" spans="2:52" ht="39">
      <c r="B36" s="131">
        <f>B35+0.1</f>
        <v>4.0999999999999996</v>
      </c>
      <c r="C36" s="132" t="s">
        <v>196</v>
      </c>
      <c r="D36" s="144" t="s">
        <v>185</v>
      </c>
      <c r="E36" s="144" t="s">
        <v>182</v>
      </c>
      <c r="F36" s="144" t="s">
        <v>184</v>
      </c>
      <c r="G36" s="144" t="s">
        <v>186</v>
      </c>
      <c r="H36" s="134"/>
      <c r="I36" s="134"/>
      <c r="J36" s="134"/>
      <c r="K36" s="134"/>
      <c r="L36" s="134"/>
      <c r="M36" s="134"/>
      <c r="N36" s="134"/>
      <c r="O36" s="134"/>
      <c r="P36" s="135"/>
      <c r="S36" s="136" t="str">
        <f t="shared" ref="S36:S39" si="122">IF(H36="","",H36)</f>
        <v/>
      </c>
      <c r="T36" s="137"/>
      <c r="U36" s="136" t="str">
        <f t="shared" ref="U36:U39" si="123">IF(I36="","",I36)</f>
        <v/>
      </c>
      <c r="V36" s="137"/>
      <c r="W36" s="136" t="str">
        <f t="shared" ref="W36:W39" si="124">IF(J36="","",J36)</f>
        <v/>
      </c>
      <c r="X36" s="137"/>
      <c r="Y36" s="136" t="str">
        <f t="shared" ref="Y36:Y39" si="125">IF(K36="","",K36)</f>
        <v/>
      </c>
      <c r="Z36" s="137"/>
      <c r="AA36" s="136" t="str">
        <f t="shared" ref="AA36:AA39" si="126">IF(L36="","",L36)</f>
        <v/>
      </c>
      <c r="AB36" s="137"/>
      <c r="AC36" s="136" t="str">
        <f t="shared" ref="AC36:AC39" si="127">IF(M36="","",M36)</f>
        <v/>
      </c>
      <c r="AD36" s="137"/>
      <c r="AE36" s="136" t="str">
        <f t="shared" ref="AE36:AE39" si="128">IF(N36="","",N36)</f>
        <v/>
      </c>
      <c r="AF36" s="137"/>
      <c r="AG36" s="136" t="str">
        <f t="shared" ref="AG36:AG39" si="129">IF(O36="","",O36)</f>
        <v/>
      </c>
      <c r="AH36" s="137"/>
      <c r="AI36" s="135"/>
      <c r="AL36" s="120" t="str">
        <f t="shared" ref="AL36" si="130">IF(T36="",S36,T36)</f>
        <v/>
      </c>
      <c r="AN36" s="120" t="str">
        <f t="shared" ref="AN36" si="131">IF(V36="",U36,V36)</f>
        <v/>
      </c>
      <c r="AP36" s="120" t="str">
        <f t="shared" ref="AP36" si="132">IF(X36="",W36,X36)</f>
        <v/>
      </c>
      <c r="AR36" s="120" t="str">
        <f t="shared" ref="AR36" si="133">IF(Z36="",Y36,Z36)</f>
        <v/>
      </c>
      <c r="AT36" s="120" t="str">
        <f t="shared" ref="AT36" si="134">IF(AB36="",AA36,AB36)</f>
        <v/>
      </c>
      <c r="AV36" s="120" t="str">
        <f t="shared" ref="AV36" si="135">IF(AD36="",AC36,AD36)</f>
        <v/>
      </c>
      <c r="AX36" s="120" t="str">
        <f t="shared" ref="AX36" si="136">IF(AF36="",AE36,AF36)</f>
        <v/>
      </c>
      <c r="AZ36" s="120" t="str">
        <f t="shared" ref="AZ36" si="137">IF(AH36="",AG36,AH36)</f>
        <v/>
      </c>
    </row>
    <row r="37" spans="2:52" ht="26">
      <c r="B37" s="131">
        <f t="shared" ref="B37:B39" si="138">B36+0.1</f>
        <v>4.1999999999999993</v>
      </c>
      <c r="C37" s="132" t="s">
        <v>183</v>
      </c>
      <c r="D37" s="144" t="s">
        <v>159</v>
      </c>
      <c r="E37" s="144" t="s">
        <v>153</v>
      </c>
      <c r="F37" s="144" t="s">
        <v>160</v>
      </c>
      <c r="G37" s="144" t="s">
        <v>161</v>
      </c>
      <c r="H37" s="134"/>
      <c r="I37" s="134"/>
      <c r="J37" s="134"/>
      <c r="K37" s="134"/>
      <c r="L37" s="134"/>
      <c r="M37" s="134"/>
      <c r="N37" s="134"/>
      <c r="O37" s="134"/>
      <c r="P37" s="135"/>
      <c r="S37" s="136" t="str">
        <f t="shared" si="122"/>
        <v/>
      </c>
      <c r="T37" s="137"/>
      <c r="U37" s="136" t="str">
        <f t="shared" si="123"/>
        <v/>
      </c>
      <c r="V37" s="137"/>
      <c r="W37" s="136" t="str">
        <f t="shared" si="124"/>
        <v/>
      </c>
      <c r="X37" s="137"/>
      <c r="Y37" s="136" t="str">
        <f t="shared" si="125"/>
        <v/>
      </c>
      <c r="Z37" s="137"/>
      <c r="AA37" s="136" t="str">
        <f t="shared" si="126"/>
        <v/>
      </c>
      <c r="AB37" s="137"/>
      <c r="AC37" s="136" t="str">
        <f t="shared" si="127"/>
        <v/>
      </c>
      <c r="AD37" s="137"/>
      <c r="AE37" s="136" t="str">
        <f t="shared" si="128"/>
        <v/>
      </c>
      <c r="AF37" s="137"/>
      <c r="AG37" s="136" t="str">
        <f t="shared" si="129"/>
        <v/>
      </c>
      <c r="AH37" s="137"/>
      <c r="AI37" s="135"/>
      <c r="AL37" s="120" t="str">
        <f t="shared" ref="AL37:AL39" si="139">IF(T37="",S37,T37)</f>
        <v/>
      </c>
      <c r="AN37" s="120" t="str">
        <f t="shared" ref="AN37:AN39" si="140">IF(V37="",U37,V37)</f>
        <v/>
      </c>
      <c r="AP37" s="120" t="str">
        <f t="shared" ref="AP37:AP39" si="141">IF(X37="",W37,X37)</f>
        <v/>
      </c>
      <c r="AR37" s="120" t="str">
        <f t="shared" ref="AR37:AR39" si="142">IF(Z37="",Y37,Z37)</f>
        <v/>
      </c>
      <c r="AT37" s="120" t="str">
        <f t="shared" ref="AT37:AT39" si="143">IF(AB37="",AA37,AB37)</f>
        <v/>
      </c>
      <c r="AV37" s="120" t="str">
        <f t="shared" ref="AV37:AV39" si="144">IF(AD37="",AC37,AD37)</f>
        <v/>
      </c>
      <c r="AX37" s="120" t="str">
        <f t="shared" ref="AX37:AX39" si="145">IF(AF37="",AE37,AF37)</f>
        <v/>
      </c>
      <c r="AZ37" s="120" t="str">
        <f t="shared" ref="AZ37:AZ39" si="146">IF(AH37="",AG37,AH37)</f>
        <v/>
      </c>
    </row>
    <row r="38" spans="2:52" ht="26">
      <c r="B38" s="131">
        <f t="shared" si="138"/>
        <v>4.2999999999999989</v>
      </c>
      <c r="C38" s="132" t="s">
        <v>162</v>
      </c>
      <c r="D38" s="144" t="s">
        <v>185</v>
      </c>
      <c r="E38" s="144" t="s">
        <v>182</v>
      </c>
      <c r="F38" s="144" t="s">
        <v>184</v>
      </c>
      <c r="G38" s="144" t="s">
        <v>186</v>
      </c>
      <c r="H38" s="134"/>
      <c r="I38" s="134"/>
      <c r="J38" s="134"/>
      <c r="K38" s="134"/>
      <c r="L38" s="134"/>
      <c r="M38" s="134"/>
      <c r="N38" s="134"/>
      <c r="O38" s="134"/>
      <c r="P38" s="135"/>
      <c r="S38" s="136" t="str">
        <f t="shared" si="122"/>
        <v/>
      </c>
      <c r="T38" s="137"/>
      <c r="U38" s="136" t="str">
        <f t="shared" si="123"/>
        <v/>
      </c>
      <c r="V38" s="137"/>
      <c r="W38" s="136" t="str">
        <f t="shared" si="124"/>
        <v/>
      </c>
      <c r="X38" s="137"/>
      <c r="Y38" s="136" t="str">
        <f t="shared" si="125"/>
        <v/>
      </c>
      <c r="Z38" s="137"/>
      <c r="AA38" s="136" t="str">
        <f t="shared" si="126"/>
        <v/>
      </c>
      <c r="AB38" s="137"/>
      <c r="AC38" s="136" t="str">
        <f t="shared" si="127"/>
        <v/>
      </c>
      <c r="AD38" s="137"/>
      <c r="AE38" s="136" t="str">
        <f t="shared" si="128"/>
        <v/>
      </c>
      <c r="AF38" s="137"/>
      <c r="AG38" s="136" t="str">
        <f t="shared" si="129"/>
        <v/>
      </c>
      <c r="AH38" s="137"/>
      <c r="AI38" s="135"/>
      <c r="AL38" s="120" t="str">
        <f t="shared" si="139"/>
        <v/>
      </c>
      <c r="AN38" s="120" t="str">
        <f t="shared" si="140"/>
        <v/>
      </c>
      <c r="AP38" s="120" t="str">
        <f t="shared" si="141"/>
        <v/>
      </c>
      <c r="AR38" s="120" t="str">
        <f t="shared" si="142"/>
        <v/>
      </c>
      <c r="AT38" s="120" t="str">
        <f t="shared" si="143"/>
        <v/>
      </c>
      <c r="AV38" s="120" t="str">
        <f t="shared" si="144"/>
        <v/>
      </c>
      <c r="AX38" s="120" t="str">
        <f t="shared" si="145"/>
        <v/>
      </c>
      <c r="AZ38" s="120" t="str">
        <f t="shared" si="146"/>
        <v/>
      </c>
    </row>
    <row r="39" spans="2:52">
      <c r="B39" s="131">
        <f t="shared" si="138"/>
        <v>4.3999999999999986</v>
      </c>
      <c r="C39" s="132" t="s">
        <v>194</v>
      </c>
      <c r="D39" s="144" t="s">
        <v>30</v>
      </c>
      <c r="E39" s="144" t="s">
        <v>48</v>
      </c>
      <c r="F39" s="144" t="s">
        <v>29</v>
      </c>
      <c r="G39" s="144" t="s">
        <v>195</v>
      </c>
      <c r="H39" s="134"/>
      <c r="I39" s="134"/>
      <c r="J39" s="134"/>
      <c r="K39" s="134"/>
      <c r="L39" s="134"/>
      <c r="M39" s="134"/>
      <c r="N39" s="134"/>
      <c r="O39" s="134"/>
      <c r="P39" s="135"/>
      <c r="S39" s="136" t="str">
        <f t="shared" si="122"/>
        <v/>
      </c>
      <c r="T39" s="137"/>
      <c r="U39" s="136" t="str">
        <f t="shared" si="123"/>
        <v/>
      </c>
      <c r="V39" s="137"/>
      <c r="W39" s="136" t="str">
        <f t="shared" si="124"/>
        <v/>
      </c>
      <c r="X39" s="137"/>
      <c r="Y39" s="136" t="str">
        <f t="shared" si="125"/>
        <v/>
      </c>
      <c r="Z39" s="137"/>
      <c r="AA39" s="136" t="str">
        <f t="shared" si="126"/>
        <v/>
      </c>
      <c r="AB39" s="137"/>
      <c r="AC39" s="136" t="str">
        <f t="shared" si="127"/>
        <v/>
      </c>
      <c r="AD39" s="137"/>
      <c r="AE39" s="136" t="str">
        <f t="shared" si="128"/>
        <v/>
      </c>
      <c r="AF39" s="137"/>
      <c r="AG39" s="136" t="str">
        <f t="shared" si="129"/>
        <v/>
      </c>
      <c r="AH39" s="137"/>
      <c r="AI39" s="135"/>
      <c r="AL39" s="120" t="str">
        <f t="shared" si="139"/>
        <v/>
      </c>
      <c r="AN39" s="120" t="str">
        <f t="shared" si="140"/>
        <v/>
      </c>
      <c r="AP39" s="120" t="str">
        <f t="shared" si="141"/>
        <v/>
      </c>
      <c r="AR39" s="120" t="str">
        <f t="shared" si="142"/>
        <v/>
      </c>
      <c r="AT39" s="120" t="str">
        <f t="shared" si="143"/>
        <v/>
      </c>
      <c r="AV39" s="120" t="str">
        <f t="shared" si="144"/>
        <v/>
      </c>
      <c r="AX39" s="120" t="str">
        <f t="shared" si="145"/>
        <v/>
      </c>
      <c r="AZ39" s="120" t="str">
        <f t="shared" si="146"/>
        <v/>
      </c>
    </row>
    <row r="40" spans="2:52" s="88" customFormat="1" ht="24" customHeight="1">
      <c r="G40" s="88" t="s">
        <v>131</v>
      </c>
      <c r="H40" s="138" t="str">
        <f t="shared" ref="H40:O40" si="147">IF(SUM(H36:H39)=0,"",ROUNDDOWN(AVERAGE(H36:H39),1))</f>
        <v/>
      </c>
      <c r="I40" s="138" t="str">
        <f t="shared" si="147"/>
        <v/>
      </c>
      <c r="J40" s="138" t="str">
        <f t="shared" si="147"/>
        <v/>
      </c>
      <c r="K40" s="138" t="str">
        <f t="shared" si="147"/>
        <v/>
      </c>
      <c r="L40" s="138" t="str">
        <f t="shared" si="147"/>
        <v/>
      </c>
      <c r="M40" s="138" t="str">
        <f t="shared" si="147"/>
        <v/>
      </c>
      <c r="N40" s="138" t="str">
        <f t="shared" si="147"/>
        <v/>
      </c>
      <c r="O40" s="138" t="str">
        <f t="shared" si="147"/>
        <v/>
      </c>
      <c r="P40" s="139"/>
      <c r="S40" s="138" t="str">
        <f>IF(SUM(S36:S39)=0,"",ROUNDDOWN(AVERAGE(S36:S39),1))</f>
        <v/>
      </c>
      <c r="T40" s="138" t="str">
        <f>AL40</f>
        <v/>
      </c>
      <c r="U40" s="138" t="str">
        <f>IF(SUM(U36:U39)=0,"",ROUNDDOWN(AVERAGE(U36:U39),1))</f>
        <v/>
      </c>
      <c r="V40" s="138" t="str">
        <f>AN40</f>
        <v/>
      </c>
      <c r="W40" s="138" t="str">
        <f>IF(SUM(W36:W39)=0,"",ROUNDDOWN(AVERAGE(W36:W39),1))</f>
        <v/>
      </c>
      <c r="X40" s="138" t="str">
        <f>AP40</f>
        <v/>
      </c>
      <c r="Y40" s="138" t="str">
        <f>IF(SUM(Y36:Y39)=0,"",ROUNDDOWN(AVERAGE(Y36:Y39),1))</f>
        <v/>
      </c>
      <c r="Z40" s="138" t="str">
        <f>AR40</f>
        <v/>
      </c>
      <c r="AA40" s="138" t="str">
        <f>IF(SUM(AA36:AA39)=0,"",ROUNDDOWN(AVERAGE(AA36:AA39),1))</f>
        <v/>
      </c>
      <c r="AB40" s="138" t="str">
        <f>AT40</f>
        <v/>
      </c>
      <c r="AC40" s="138" t="str">
        <f>IF(SUM(AC36:AC39)=0,"",ROUNDDOWN(AVERAGE(AC36:AC39),1))</f>
        <v/>
      </c>
      <c r="AD40" s="138" t="str">
        <f>AV40</f>
        <v/>
      </c>
      <c r="AE40" s="138" t="str">
        <f>IF(SUM(AE36:AE39)=0,"",ROUNDDOWN(AVERAGE(AE36:AE39),1))</f>
        <v/>
      </c>
      <c r="AF40" s="138" t="str">
        <f>AX40</f>
        <v/>
      </c>
      <c r="AG40" s="138" t="str">
        <f>IF(SUM(AG36:AG39)=0,"",ROUNDDOWN(AVERAGE(AG36:AG39),1))</f>
        <v/>
      </c>
      <c r="AH40" s="138" t="str">
        <f>AZ40</f>
        <v/>
      </c>
      <c r="AI40" s="139"/>
      <c r="AK40" s="140"/>
      <c r="AL40" s="140" t="str">
        <f>IF(SUM(AL36:AL39)=0,"",ROUNDDOWN(AVERAGE(AL36:AL39),1))</f>
        <v/>
      </c>
      <c r="AM40" s="140"/>
      <c r="AN40" s="140" t="str">
        <f>IF(SUM(AN36:AN39)=0,"",ROUNDDOWN(AVERAGE(AN36:AN39),1))</f>
        <v/>
      </c>
      <c r="AO40" s="140"/>
      <c r="AP40" s="140" t="str">
        <f>IF(SUM(AP36:AP39)=0,"",ROUNDDOWN(AVERAGE(AP36:AP39),1))</f>
        <v/>
      </c>
      <c r="AQ40" s="140"/>
      <c r="AR40" s="140" t="str">
        <f>IF(SUM(AR36:AR39)=0,"",ROUNDDOWN(AVERAGE(AR36:AR39),1))</f>
        <v/>
      </c>
      <c r="AS40" s="140"/>
      <c r="AT40" s="140" t="str">
        <f>IF(SUM(AT36:AT39)=0,"",ROUNDDOWN(AVERAGE(AT36:AT39),1))</f>
        <v/>
      </c>
      <c r="AU40" s="140"/>
      <c r="AV40" s="140" t="str">
        <f>IF(SUM(AV36:AV39)=0,"",ROUNDDOWN(AVERAGE(AV36:AV39),1))</f>
        <v/>
      </c>
      <c r="AW40" s="140"/>
      <c r="AX40" s="140" t="str">
        <f>IF(SUM(AX36:AX39)=0,"",ROUNDDOWN(AVERAGE(AX36:AX39),1))</f>
        <v/>
      </c>
      <c r="AY40" s="140"/>
      <c r="AZ40" s="140" t="str">
        <f>IF(SUM(AZ36:AZ39)=0,"",ROUNDDOWN(AVERAGE(AZ36:AZ39),1))</f>
        <v/>
      </c>
    </row>
    <row r="41" spans="2:52" ht="24" customHeight="1">
      <c r="C41" s="122"/>
      <c r="D41" s="141"/>
      <c r="E41" s="141"/>
      <c r="F41" s="141"/>
      <c r="G41" s="88" t="s">
        <v>72</v>
      </c>
      <c r="H41" s="134"/>
      <c r="I41" s="134"/>
      <c r="J41" s="134"/>
      <c r="K41" s="134"/>
      <c r="L41" s="134"/>
      <c r="M41" s="134"/>
      <c r="N41" s="134"/>
      <c r="O41" s="134"/>
      <c r="P41" s="142" t="str">
        <f>P$16</f>
        <v>Use these cells to override the calculated ratings.</v>
      </c>
      <c r="S41" s="136" t="str">
        <f t="shared" ref="S41" si="148">IF(H41="","",H41)</f>
        <v/>
      </c>
      <c r="T41" s="137"/>
      <c r="U41" s="136" t="str">
        <f t="shared" ref="U41" si="149">IF(I41="","",I41)</f>
        <v/>
      </c>
      <c r="V41" s="137"/>
      <c r="W41" s="136" t="str">
        <f t="shared" ref="W41" si="150">IF(J41="","",J41)</f>
        <v/>
      </c>
      <c r="X41" s="137"/>
      <c r="Y41" s="136" t="str">
        <f t="shared" ref="Y41" si="151">IF(K41="","",K41)</f>
        <v/>
      </c>
      <c r="Z41" s="137"/>
      <c r="AA41" s="136" t="str">
        <f t="shared" ref="AA41" si="152">IF(L41="","",L41)</f>
        <v/>
      </c>
      <c r="AB41" s="137"/>
      <c r="AC41" s="136" t="str">
        <f t="shared" ref="AC41" si="153">IF(M41="","",M41)</f>
        <v/>
      </c>
      <c r="AD41" s="137"/>
      <c r="AE41" s="136" t="str">
        <f t="shared" ref="AE41" si="154">IF(N41="","",N41)</f>
        <v/>
      </c>
      <c r="AF41" s="137"/>
      <c r="AG41" s="136" t="str">
        <f t="shared" ref="AG41" si="155">IF(O41="","",O41)</f>
        <v/>
      </c>
      <c r="AH41" s="137"/>
      <c r="AI41" s="142" t="str">
        <f>AI$16</f>
        <v>Use these cells to override the calculated ratings.</v>
      </c>
      <c r="AL41" s="120">
        <f>T41</f>
        <v>0</v>
      </c>
      <c r="AN41" s="120">
        <f t="shared" ref="AN41" si="156">V41</f>
        <v>0</v>
      </c>
      <c r="AP41" s="120">
        <f t="shared" ref="AP41" si="157">X41</f>
        <v>0</v>
      </c>
      <c r="AR41" s="120">
        <f t="shared" ref="AR41" si="158">Z41</f>
        <v>0</v>
      </c>
      <c r="AT41" s="120">
        <f t="shared" ref="AT41" si="159">AB41</f>
        <v>0</v>
      </c>
      <c r="AV41" s="120">
        <f t="shared" ref="AV41" si="160">AD41</f>
        <v>0</v>
      </c>
      <c r="AX41" s="120">
        <f t="shared" ref="AX41" si="161">AF41</f>
        <v>0</v>
      </c>
      <c r="AZ41" s="120">
        <f t="shared" ref="AZ41" si="162">AH41</f>
        <v>0</v>
      </c>
    </row>
    <row r="42" spans="2:52">
      <c r="C42" s="122"/>
      <c r="D42" s="143"/>
      <c r="E42" s="143"/>
      <c r="F42" s="143"/>
      <c r="G42" s="143"/>
    </row>
    <row r="43" spans="2:52" ht="83.15" customHeight="1">
      <c r="B43" s="129">
        <v>5</v>
      </c>
      <c r="C43" s="193" t="str">
        <f>'Ratings Summary'!C14</f>
        <v xml:space="preserve">Stakeholders and integration (strategy-related complexity): this indicator covers the influence of formal strategy from the sponsoring organization(s) and the standards, regulations, informal strategies, and politics which may influence the project, program, or portfolio. Other factors may include the importance of outcomes for the organization; the measure of agreement among stakeholders; the informal power, interests, and resistance surrounding the project, program, or portfolio; and any legal or regulatory requirements.
</v>
      </c>
      <c r="D43" s="194"/>
      <c r="E43" s="194"/>
      <c r="F43" s="194"/>
      <c r="G43" s="195"/>
    </row>
    <row r="44" spans="2:52" ht="26">
      <c r="B44" s="131">
        <f>B43+0.1</f>
        <v>5.0999999999999996</v>
      </c>
      <c r="C44" s="132" t="s">
        <v>197</v>
      </c>
      <c r="D44" s="144" t="s">
        <v>198</v>
      </c>
      <c r="E44" s="144" t="s">
        <v>199</v>
      </c>
      <c r="F44" s="144" t="s">
        <v>200</v>
      </c>
      <c r="G44" s="144" t="s">
        <v>201</v>
      </c>
      <c r="H44" s="134"/>
      <c r="I44" s="134"/>
      <c r="J44" s="134"/>
      <c r="K44" s="134"/>
      <c r="L44" s="134"/>
      <c r="M44" s="134"/>
      <c r="N44" s="134"/>
      <c r="O44" s="134"/>
      <c r="P44" s="135"/>
      <c r="S44" s="136" t="str">
        <f t="shared" ref="S44:S47" si="163">IF(H44="","",H44)</f>
        <v/>
      </c>
      <c r="T44" s="137"/>
      <c r="U44" s="136" t="str">
        <f t="shared" ref="U44:U47" si="164">IF(I44="","",I44)</f>
        <v/>
      </c>
      <c r="V44" s="137"/>
      <c r="W44" s="136" t="str">
        <f t="shared" ref="W44:W47" si="165">IF(J44="","",J44)</f>
        <v/>
      </c>
      <c r="X44" s="137"/>
      <c r="Y44" s="136" t="str">
        <f t="shared" ref="Y44:Y47" si="166">IF(K44="","",K44)</f>
        <v/>
      </c>
      <c r="Z44" s="137"/>
      <c r="AA44" s="136" t="str">
        <f t="shared" ref="AA44:AA47" si="167">IF(L44="","",L44)</f>
        <v/>
      </c>
      <c r="AB44" s="137"/>
      <c r="AC44" s="136" t="str">
        <f t="shared" ref="AC44:AC47" si="168">IF(M44="","",M44)</f>
        <v/>
      </c>
      <c r="AD44" s="137"/>
      <c r="AE44" s="136" t="str">
        <f t="shared" ref="AE44:AE47" si="169">IF(N44="","",N44)</f>
        <v/>
      </c>
      <c r="AF44" s="137"/>
      <c r="AG44" s="136" t="str">
        <f t="shared" ref="AG44:AG47" si="170">IF(O44="","",O44)</f>
        <v/>
      </c>
      <c r="AH44" s="137"/>
      <c r="AI44" s="135"/>
      <c r="AL44" s="120" t="str">
        <f t="shared" ref="AL44" si="171">IF(T44="",S44,T44)</f>
        <v/>
      </c>
      <c r="AN44" s="120" t="str">
        <f t="shared" ref="AN44" si="172">IF(V44="",U44,V44)</f>
        <v/>
      </c>
      <c r="AP44" s="120" t="str">
        <f t="shared" ref="AP44" si="173">IF(X44="",W44,X44)</f>
        <v/>
      </c>
      <c r="AR44" s="120" t="str">
        <f t="shared" ref="AR44" si="174">IF(Z44="",Y44,Z44)</f>
        <v/>
      </c>
      <c r="AT44" s="120" t="str">
        <f t="shared" ref="AT44" si="175">IF(AB44="",AA44,AB44)</f>
        <v/>
      </c>
      <c r="AV44" s="120" t="str">
        <f t="shared" ref="AV44" si="176">IF(AD44="",AC44,AD44)</f>
        <v/>
      </c>
      <c r="AX44" s="120" t="str">
        <f t="shared" ref="AX44" si="177">IF(AF44="",AE44,AF44)</f>
        <v/>
      </c>
      <c r="AZ44" s="120" t="str">
        <f t="shared" ref="AZ44" si="178">IF(AH44="",AG44,AH44)</f>
        <v/>
      </c>
    </row>
    <row r="45" spans="2:52" ht="26">
      <c r="B45" s="131">
        <f t="shared" ref="B45:B47" si="179">B44+0.1</f>
        <v>5.1999999999999993</v>
      </c>
      <c r="C45" s="132" t="s">
        <v>202</v>
      </c>
      <c r="D45" s="144" t="s">
        <v>55</v>
      </c>
      <c r="E45" s="144" t="s">
        <v>48</v>
      </c>
      <c r="F45" s="144" t="s">
        <v>30</v>
      </c>
      <c r="G45" s="144" t="s">
        <v>188</v>
      </c>
      <c r="H45" s="134"/>
      <c r="I45" s="134"/>
      <c r="J45" s="134"/>
      <c r="K45" s="134"/>
      <c r="L45" s="134"/>
      <c r="M45" s="134"/>
      <c r="N45" s="134"/>
      <c r="O45" s="134"/>
      <c r="P45" s="135"/>
      <c r="S45" s="136" t="str">
        <f t="shared" si="163"/>
        <v/>
      </c>
      <c r="T45" s="137"/>
      <c r="U45" s="136" t="str">
        <f t="shared" si="164"/>
        <v/>
      </c>
      <c r="V45" s="137"/>
      <c r="W45" s="136" t="str">
        <f t="shared" si="165"/>
        <v/>
      </c>
      <c r="X45" s="137"/>
      <c r="Y45" s="136" t="str">
        <f t="shared" si="166"/>
        <v/>
      </c>
      <c r="Z45" s="137"/>
      <c r="AA45" s="136" t="str">
        <f t="shared" si="167"/>
        <v/>
      </c>
      <c r="AB45" s="137"/>
      <c r="AC45" s="136" t="str">
        <f t="shared" si="168"/>
        <v/>
      </c>
      <c r="AD45" s="137"/>
      <c r="AE45" s="136" t="str">
        <f t="shared" si="169"/>
        <v/>
      </c>
      <c r="AF45" s="137"/>
      <c r="AG45" s="136" t="str">
        <f t="shared" si="170"/>
        <v/>
      </c>
      <c r="AH45" s="137"/>
      <c r="AI45" s="135"/>
      <c r="AL45" s="120" t="str">
        <f t="shared" ref="AL45:AL47" si="180">IF(T45="",S45,T45)</f>
        <v/>
      </c>
      <c r="AN45" s="120" t="str">
        <f t="shared" ref="AN45:AN47" si="181">IF(V45="",U45,V45)</f>
        <v/>
      </c>
      <c r="AP45" s="120" t="str">
        <f t="shared" ref="AP45:AP47" si="182">IF(X45="",W45,X45)</f>
        <v/>
      </c>
      <c r="AR45" s="120" t="str">
        <f t="shared" ref="AR45:AR47" si="183">IF(Z45="",Y45,Z45)</f>
        <v/>
      </c>
      <c r="AT45" s="120" t="str">
        <f t="shared" ref="AT45:AT47" si="184">IF(AB45="",AA45,AB45)</f>
        <v/>
      </c>
      <c r="AV45" s="120" t="str">
        <f t="shared" ref="AV45:AV47" si="185">IF(AD45="",AC45,AD45)</f>
        <v/>
      </c>
      <c r="AX45" s="120" t="str">
        <f t="shared" ref="AX45:AX47" si="186">IF(AF45="",AE45,AF45)</f>
        <v/>
      </c>
      <c r="AZ45" s="120" t="str">
        <f t="shared" ref="AZ45:AZ47" si="187">IF(AH45="",AG45,AH45)</f>
        <v/>
      </c>
    </row>
    <row r="46" spans="2:52" ht="26">
      <c r="B46" s="131">
        <f t="shared" si="179"/>
        <v>5.2999999999999989</v>
      </c>
      <c r="C46" s="132" t="s">
        <v>187</v>
      </c>
      <c r="D46" s="144" t="s">
        <v>51</v>
      </c>
      <c r="E46" s="144" t="s">
        <v>52</v>
      </c>
      <c r="F46" s="144" t="s">
        <v>53</v>
      </c>
      <c r="G46" s="144" t="s">
        <v>54</v>
      </c>
      <c r="H46" s="134"/>
      <c r="I46" s="134"/>
      <c r="J46" s="134"/>
      <c r="K46" s="134"/>
      <c r="L46" s="134"/>
      <c r="M46" s="134"/>
      <c r="N46" s="134"/>
      <c r="O46" s="134"/>
      <c r="P46" s="135"/>
      <c r="S46" s="136" t="str">
        <f t="shared" si="163"/>
        <v/>
      </c>
      <c r="T46" s="137"/>
      <c r="U46" s="136" t="str">
        <f t="shared" si="164"/>
        <v/>
      </c>
      <c r="V46" s="137"/>
      <c r="W46" s="136" t="str">
        <f t="shared" si="165"/>
        <v/>
      </c>
      <c r="X46" s="137"/>
      <c r="Y46" s="136" t="str">
        <f t="shared" si="166"/>
        <v/>
      </c>
      <c r="Z46" s="137"/>
      <c r="AA46" s="136" t="str">
        <f t="shared" si="167"/>
        <v/>
      </c>
      <c r="AB46" s="137"/>
      <c r="AC46" s="136" t="str">
        <f t="shared" si="168"/>
        <v/>
      </c>
      <c r="AD46" s="137"/>
      <c r="AE46" s="136" t="str">
        <f t="shared" si="169"/>
        <v/>
      </c>
      <c r="AF46" s="137"/>
      <c r="AG46" s="136" t="str">
        <f t="shared" si="170"/>
        <v/>
      </c>
      <c r="AH46" s="137"/>
      <c r="AI46" s="135"/>
      <c r="AL46" s="120" t="str">
        <f t="shared" si="180"/>
        <v/>
      </c>
      <c r="AN46" s="120" t="str">
        <f t="shared" si="181"/>
        <v/>
      </c>
      <c r="AP46" s="120" t="str">
        <f t="shared" si="182"/>
        <v/>
      </c>
      <c r="AR46" s="120" t="str">
        <f t="shared" si="183"/>
        <v/>
      </c>
      <c r="AT46" s="120" t="str">
        <f t="shared" si="184"/>
        <v/>
      </c>
      <c r="AV46" s="120" t="str">
        <f t="shared" si="185"/>
        <v/>
      </c>
      <c r="AX46" s="120" t="str">
        <f t="shared" si="186"/>
        <v/>
      </c>
      <c r="AZ46" s="120" t="str">
        <f t="shared" si="187"/>
        <v/>
      </c>
    </row>
    <row r="47" spans="2:52">
      <c r="B47" s="131">
        <f t="shared" si="179"/>
        <v>5.3999999999999986</v>
      </c>
      <c r="C47" s="132" t="s">
        <v>66</v>
      </c>
      <c r="D47" s="144" t="s">
        <v>56</v>
      </c>
      <c r="E47" s="144" t="s">
        <v>57</v>
      </c>
      <c r="F47" s="144" t="s">
        <v>32</v>
      </c>
      <c r="G47" s="144" t="s">
        <v>58</v>
      </c>
      <c r="H47" s="134"/>
      <c r="I47" s="134"/>
      <c r="J47" s="134"/>
      <c r="K47" s="134"/>
      <c r="L47" s="134"/>
      <c r="M47" s="134"/>
      <c r="N47" s="134"/>
      <c r="O47" s="134"/>
      <c r="P47" s="135"/>
      <c r="S47" s="136" t="str">
        <f t="shared" si="163"/>
        <v/>
      </c>
      <c r="T47" s="137"/>
      <c r="U47" s="136" t="str">
        <f t="shared" si="164"/>
        <v/>
      </c>
      <c r="V47" s="137"/>
      <c r="W47" s="136" t="str">
        <f t="shared" si="165"/>
        <v/>
      </c>
      <c r="X47" s="137"/>
      <c r="Y47" s="136" t="str">
        <f t="shared" si="166"/>
        <v/>
      </c>
      <c r="Z47" s="137"/>
      <c r="AA47" s="136" t="str">
        <f t="shared" si="167"/>
        <v/>
      </c>
      <c r="AB47" s="137"/>
      <c r="AC47" s="136" t="str">
        <f t="shared" si="168"/>
        <v/>
      </c>
      <c r="AD47" s="137"/>
      <c r="AE47" s="136" t="str">
        <f t="shared" si="169"/>
        <v/>
      </c>
      <c r="AF47" s="137"/>
      <c r="AG47" s="136" t="str">
        <f t="shared" si="170"/>
        <v/>
      </c>
      <c r="AH47" s="137"/>
      <c r="AI47" s="135"/>
      <c r="AL47" s="120" t="str">
        <f t="shared" si="180"/>
        <v/>
      </c>
      <c r="AN47" s="120" t="str">
        <f t="shared" si="181"/>
        <v/>
      </c>
      <c r="AP47" s="120" t="str">
        <f t="shared" si="182"/>
        <v/>
      </c>
      <c r="AR47" s="120" t="str">
        <f t="shared" si="183"/>
        <v/>
      </c>
      <c r="AT47" s="120" t="str">
        <f t="shared" si="184"/>
        <v/>
      </c>
      <c r="AV47" s="120" t="str">
        <f t="shared" si="185"/>
        <v/>
      </c>
      <c r="AX47" s="120" t="str">
        <f t="shared" si="186"/>
        <v/>
      </c>
      <c r="AZ47" s="120" t="str">
        <f t="shared" si="187"/>
        <v/>
      </c>
    </row>
    <row r="48" spans="2:52" s="88" customFormat="1" ht="24" customHeight="1">
      <c r="G48" s="88" t="s">
        <v>131</v>
      </c>
      <c r="H48" s="138" t="str">
        <f t="shared" ref="H48:O48" si="188">IF(SUM(H44:H47)=0,"",ROUNDDOWN(AVERAGE(H44:H47),1))</f>
        <v/>
      </c>
      <c r="I48" s="138" t="str">
        <f t="shared" si="188"/>
        <v/>
      </c>
      <c r="J48" s="138" t="str">
        <f t="shared" si="188"/>
        <v/>
      </c>
      <c r="K48" s="138" t="str">
        <f t="shared" si="188"/>
        <v/>
      </c>
      <c r="L48" s="138" t="str">
        <f t="shared" si="188"/>
        <v/>
      </c>
      <c r="M48" s="138" t="str">
        <f t="shared" si="188"/>
        <v/>
      </c>
      <c r="N48" s="138" t="str">
        <f t="shared" si="188"/>
        <v/>
      </c>
      <c r="O48" s="138" t="str">
        <f t="shared" si="188"/>
        <v/>
      </c>
      <c r="P48" s="139"/>
      <c r="S48" s="138" t="str">
        <f>IF(SUM(S44:S47)=0,"",ROUNDDOWN(AVERAGE(S44:S47),1))</f>
        <v/>
      </c>
      <c r="T48" s="138" t="str">
        <f>AL48</f>
        <v/>
      </c>
      <c r="U48" s="138" t="str">
        <f>IF(SUM(U44:U47)=0,"",ROUNDDOWN(AVERAGE(U44:U47),1))</f>
        <v/>
      </c>
      <c r="V48" s="138" t="str">
        <f>AN48</f>
        <v/>
      </c>
      <c r="W48" s="138" t="str">
        <f>IF(SUM(W44:W47)=0,"",ROUNDDOWN(AVERAGE(W44:W47),1))</f>
        <v/>
      </c>
      <c r="X48" s="138" t="str">
        <f>AP48</f>
        <v/>
      </c>
      <c r="Y48" s="138" t="str">
        <f>IF(SUM(Y44:Y47)=0,"",ROUNDDOWN(AVERAGE(Y44:Y47),1))</f>
        <v/>
      </c>
      <c r="Z48" s="138" t="str">
        <f>AR48</f>
        <v/>
      </c>
      <c r="AA48" s="138" t="str">
        <f>IF(SUM(AA44:AA47)=0,"",ROUNDDOWN(AVERAGE(AA44:AA47),1))</f>
        <v/>
      </c>
      <c r="AB48" s="138" t="str">
        <f>AT48</f>
        <v/>
      </c>
      <c r="AC48" s="138" t="str">
        <f>IF(SUM(AC44:AC47)=0,"",ROUNDDOWN(AVERAGE(AC44:AC47),1))</f>
        <v/>
      </c>
      <c r="AD48" s="138" t="str">
        <f>AV48</f>
        <v/>
      </c>
      <c r="AE48" s="138" t="str">
        <f>IF(SUM(AE44:AE47)=0,"",ROUNDDOWN(AVERAGE(AE44:AE47),1))</f>
        <v/>
      </c>
      <c r="AF48" s="138" t="str">
        <f>AX48</f>
        <v/>
      </c>
      <c r="AG48" s="138" t="str">
        <f>IF(SUM(AG44:AG47)=0,"",ROUNDDOWN(AVERAGE(AG44:AG47),1))</f>
        <v/>
      </c>
      <c r="AH48" s="138" t="str">
        <f>AZ48</f>
        <v/>
      </c>
      <c r="AI48" s="139"/>
      <c r="AK48" s="140"/>
      <c r="AL48" s="140" t="str">
        <f>IF(SUM(AL44:AL47)=0,"",ROUNDDOWN(AVERAGE(AL44:AL47),1))</f>
        <v/>
      </c>
      <c r="AM48" s="140"/>
      <c r="AN48" s="140" t="str">
        <f>IF(SUM(AN44:AN47)=0,"",ROUNDDOWN(AVERAGE(AN44:AN47),1))</f>
        <v/>
      </c>
      <c r="AO48" s="140"/>
      <c r="AP48" s="140" t="str">
        <f>IF(SUM(AP44:AP47)=0,"",ROUNDDOWN(AVERAGE(AP44:AP47),1))</f>
        <v/>
      </c>
      <c r="AQ48" s="140"/>
      <c r="AR48" s="140" t="str">
        <f>IF(SUM(AR44:AR47)=0,"",ROUNDDOWN(AVERAGE(AR44:AR47),1))</f>
        <v/>
      </c>
      <c r="AS48" s="140"/>
      <c r="AT48" s="140" t="str">
        <f>IF(SUM(AT44:AT47)=0,"",ROUNDDOWN(AVERAGE(AT44:AT47),1))</f>
        <v/>
      </c>
      <c r="AU48" s="140"/>
      <c r="AV48" s="140" t="str">
        <f>IF(SUM(AV44:AV47)=0,"",ROUNDDOWN(AVERAGE(AV44:AV47),1))</f>
        <v/>
      </c>
      <c r="AW48" s="140"/>
      <c r="AX48" s="140" t="str">
        <f>IF(SUM(AX44:AX47)=0,"",ROUNDDOWN(AVERAGE(AX44:AX47),1))</f>
        <v/>
      </c>
      <c r="AY48" s="140"/>
      <c r="AZ48" s="140" t="str">
        <f>IF(SUM(AZ44:AZ47)=0,"",ROUNDDOWN(AVERAGE(AZ44:AZ47),1))</f>
        <v/>
      </c>
    </row>
    <row r="49" spans="2:52" ht="24" customHeight="1">
      <c r="C49" s="122"/>
      <c r="D49" s="141"/>
      <c r="E49" s="141"/>
      <c r="F49" s="141"/>
      <c r="G49" s="88" t="s">
        <v>72</v>
      </c>
      <c r="H49" s="134"/>
      <c r="I49" s="134"/>
      <c r="J49" s="134"/>
      <c r="K49" s="134"/>
      <c r="L49" s="134"/>
      <c r="M49" s="134"/>
      <c r="N49" s="134"/>
      <c r="O49" s="134"/>
      <c r="P49" s="142" t="str">
        <f>P$16</f>
        <v>Use these cells to override the calculated ratings.</v>
      </c>
      <c r="S49" s="136" t="str">
        <f t="shared" ref="S49" si="189">IF(H49="","",H49)</f>
        <v/>
      </c>
      <c r="T49" s="137"/>
      <c r="U49" s="136" t="str">
        <f t="shared" ref="U49" si="190">IF(I49="","",I49)</f>
        <v/>
      </c>
      <c r="V49" s="137"/>
      <c r="W49" s="136" t="str">
        <f t="shared" ref="W49" si="191">IF(J49="","",J49)</f>
        <v/>
      </c>
      <c r="X49" s="137"/>
      <c r="Y49" s="136" t="str">
        <f t="shared" ref="Y49" si="192">IF(K49="","",K49)</f>
        <v/>
      </c>
      <c r="Z49" s="137"/>
      <c r="AA49" s="136" t="str">
        <f t="shared" ref="AA49" si="193">IF(L49="","",L49)</f>
        <v/>
      </c>
      <c r="AB49" s="137"/>
      <c r="AC49" s="136" t="str">
        <f t="shared" ref="AC49" si="194">IF(M49="","",M49)</f>
        <v/>
      </c>
      <c r="AD49" s="137"/>
      <c r="AE49" s="136" t="str">
        <f t="shared" ref="AE49" si="195">IF(N49="","",N49)</f>
        <v/>
      </c>
      <c r="AF49" s="137"/>
      <c r="AG49" s="136" t="str">
        <f t="shared" ref="AG49" si="196">IF(O49="","",O49)</f>
        <v/>
      </c>
      <c r="AH49" s="137"/>
      <c r="AI49" s="142" t="str">
        <f>AI$16</f>
        <v>Use these cells to override the calculated ratings.</v>
      </c>
      <c r="AL49" s="120">
        <f>T49</f>
        <v>0</v>
      </c>
      <c r="AN49" s="120">
        <f t="shared" ref="AN49" si="197">V49</f>
        <v>0</v>
      </c>
      <c r="AP49" s="120">
        <f t="shared" ref="AP49" si="198">X49</f>
        <v>0</v>
      </c>
      <c r="AR49" s="120">
        <f t="shared" ref="AR49" si="199">Z49</f>
        <v>0</v>
      </c>
      <c r="AT49" s="120">
        <f t="shared" ref="AT49" si="200">AB49</f>
        <v>0</v>
      </c>
      <c r="AV49" s="120">
        <f t="shared" ref="AV49" si="201">AD49</f>
        <v>0</v>
      </c>
      <c r="AX49" s="120">
        <f t="shared" ref="AX49" si="202">AF49</f>
        <v>0</v>
      </c>
      <c r="AZ49" s="120">
        <f t="shared" ref="AZ49" si="203">AH49</f>
        <v>0</v>
      </c>
    </row>
    <row r="50" spans="2:52">
      <c r="C50" s="122"/>
      <c r="D50" s="143"/>
      <c r="E50" s="143"/>
      <c r="F50" s="143"/>
      <c r="G50" s="143"/>
    </row>
    <row r="51" spans="2:52" ht="46" customHeight="1">
      <c r="B51" s="129">
        <v>6</v>
      </c>
      <c r="C51" s="193" t="str">
        <f>'Ratings Summary'!C15</f>
        <v xml:space="preserve">Relations with permanent organizations (organization-related complexity): this indicator covers the amount and interrelatedness of the interfaces of the project, program, or portfolio with the organization's systems, structures, reporting, and decision-making processes.
</v>
      </c>
      <c r="D51" s="194"/>
      <c r="E51" s="194"/>
      <c r="F51" s="194"/>
      <c r="G51" s="195"/>
    </row>
    <row r="52" spans="2:52" ht="26">
      <c r="B52" s="131">
        <f>B51+0.1</f>
        <v>6.1</v>
      </c>
      <c r="C52" s="132" t="s">
        <v>176</v>
      </c>
      <c r="D52" s="144" t="s">
        <v>60</v>
      </c>
      <c r="E52" s="144" t="s">
        <v>61</v>
      </c>
      <c r="F52" s="144" t="s">
        <v>62</v>
      </c>
      <c r="G52" s="144" t="s">
        <v>63</v>
      </c>
      <c r="H52" s="134"/>
      <c r="I52" s="134"/>
      <c r="J52" s="134"/>
      <c r="K52" s="134"/>
      <c r="L52" s="134"/>
      <c r="M52" s="134"/>
      <c r="N52" s="134"/>
      <c r="O52" s="134"/>
      <c r="P52" s="135"/>
      <c r="S52" s="136" t="str">
        <f t="shared" ref="S52:S54" si="204">IF(H52="","",H52)</f>
        <v/>
      </c>
      <c r="T52" s="137"/>
      <c r="U52" s="136" t="str">
        <f t="shared" ref="U52:U54" si="205">IF(I52="","",I52)</f>
        <v/>
      </c>
      <c r="V52" s="137"/>
      <c r="W52" s="136" t="str">
        <f t="shared" ref="W52:W54" si="206">IF(J52="","",J52)</f>
        <v/>
      </c>
      <c r="X52" s="137"/>
      <c r="Y52" s="136" t="str">
        <f t="shared" ref="Y52:Y54" si="207">IF(K52="","",K52)</f>
        <v/>
      </c>
      <c r="Z52" s="137"/>
      <c r="AA52" s="136" t="str">
        <f t="shared" ref="AA52:AA54" si="208">IF(L52="","",L52)</f>
        <v/>
      </c>
      <c r="AB52" s="137"/>
      <c r="AC52" s="136" t="str">
        <f t="shared" ref="AC52:AC54" si="209">IF(M52="","",M52)</f>
        <v/>
      </c>
      <c r="AD52" s="137"/>
      <c r="AE52" s="136" t="str">
        <f t="shared" ref="AE52:AE54" si="210">IF(N52="","",N52)</f>
        <v/>
      </c>
      <c r="AF52" s="137"/>
      <c r="AG52" s="136" t="str">
        <f t="shared" ref="AG52:AG54" si="211">IF(O52="","",O52)</f>
        <v/>
      </c>
      <c r="AH52" s="137"/>
      <c r="AI52" s="135"/>
      <c r="AL52" s="120" t="str">
        <f t="shared" ref="AL52:AL54" si="212">IF(T52="",S52,T52)</f>
        <v/>
      </c>
      <c r="AN52" s="120" t="str">
        <f t="shared" ref="AN52:AN54" si="213">IF(V52="",U52,V52)</f>
        <v/>
      </c>
      <c r="AP52" s="120" t="str">
        <f t="shared" ref="AP52:AP54" si="214">IF(X52="",W52,X52)</f>
        <v/>
      </c>
      <c r="AR52" s="120" t="str">
        <f t="shared" ref="AR52:AR54" si="215">IF(Z52="",Y52,Z52)</f>
        <v/>
      </c>
      <c r="AT52" s="120" t="str">
        <f t="shared" ref="AT52:AT54" si="216">IF(AB52="",AA52,AB52)</f>
        <v/>
      </c>
      <c r="AV52" s="120" t="str">
        <f t="shared" ref="AV52:AV54" si="217">IF(AD52="",AC52,AD52)</f>
        <v/>
      </c>
      <c r="AX52" s="120" t="str">
        <f t="shared" ref="AX52:AX54" si="218">IF(AF52="",AE52,AF52)</f>
        <v/>
      </c>
      <c r="AZ52" s="120" t="str">
        <f t="shared" ref="AZ52:AZ54" si="219">IF(AH52="",AG52,AH52)</f>
        <v/>
      </c>
    </row>
    <row r="53" spans="2:52" ht="26">
      <c r="B53" s="131">
        <f>B52+0.1</f>
        <v>6.1999999999999993</v>
      </c>
      <c r="C53" s="132" t="s">
        <v>177</v>
      </c>
      <c r="D53" s="144" t="s">
        <v>60</v>
      </c>
      <c r="E53" s="144" t="s">
        <v>61</v>
      </c>
      <c r="F53" s="144" t="s">
        <v>62</v>
      </c>
      <c r="G53" s="144" t="s">
        <v>63</v>
      </c>
      <c r="H53" s="134"/>
      <c r="I53" s="134"/>
      <c r="J53" s="134"/>
      <c r="K53" s="134"/>
      <c r="L53" s="134"/>
      <c r="M53" s="134"/>
      <c r="N53" s="134"/>
      <c r="O53" s="134"/>
      <c r="P53" s="135"/>
      <c r="S53" s="136" t="str">
        <f t="shared" si="204"/>
        <v/>
      </c>
      <c r="T53" s="137"/>
      <c r="U53" s="136" t="str">
        <f t="shared" si="205"/>
        <v/>
      </c>
      <c r="V53" s="137"/>
      <c r="W53" s="136" t="str">
        <f t="shared" si="206"/>
        <v/>
      </c>
      <c r="X53" s="137"/>
      <c r="Y53" s="136" t="str">
        <f t="shared" si="207"/>
        <v/>
      </c>
      <c r="Z53" s="137"/>
      <c r="AA53" s="136" t="str">
        <f t="shared" si="208"/>
        <v/>
      </c>
      <c r="AB53" s="137"/>
      <c r="AC53" s="136" t="str">
        <f t="shared" si="209"/>
        <v/>
      </c>
      <c r="AD53" s="137"/>
      <c r="AE53" s="136" t="str">
        <f t="shared" si="210"/>
        <v/>
      </c>
      <c r="AF53" s="137"/>
      <c r="AG53" s="136" t="str">
        <f t="shared" si="211"/>
        <v/>
      </c>
      <c r="AH53" s="137"/>
      <c r="AI53" s="135"/>
      <c r="AL53" s="120" t="str">
        <f t="shared" si="212"/>
        <v/>
      </c>
      <c r="AN53" s="120" t="str">
        <f t="shared" si="213"/>
        <v/>
      </c>
      <c r="AP53" s="120" t="str">
        <f t="shared" si="214"/>
        <v/>
      </c>
      <c r="AR53" s="120" t="str">
        <f t="shared" si="215"/>
        <v/>
      </c>
      <c r="AT53" s="120" t="str">
        <f t="shared" si="216"/>
        <v/>
      </c>
      <c r="AV53" s="120" t="str">
        <f t="shared" si="217"/>
        <v/>
      </c>
      <c r="AX53" s="120" t="str">
        <f t="shared" si="218"/>
        <v/>
      </c>
      <c r="AZ53" s="120" t="str">
        <f t="shared" si="219"/>
        <v/>
      </c>
    </row>
    <row r="54" spans="2:52" ht="26">
      <c r="B54" s="131">
        <f t="shared" ref="B54" si="220">B53+0.1</f>
        <v>6.2999999999999989</v>
      </c>
      <c r="C54" s="132" t="s">
        <v>178</v>
      </c>
      <c r="D54" s="144" t="s">
        <v>159</v>
      </c>
      <c r="E54" s="144" t="s">
        <v>181</v>
      </c>
      <c r="F54" s="144" t="s">
        <v>180</v>
      </c>
      <c r="G54" s="144" t="s">
        <v>179</v>
      </c>
      <c r="H54" s="134"/>
      <c r="I54" s="134"/>
      <c r="J54" s="134"/>
      <c r="K54" s="134"/>
      <c r="L54" s="134"/>
      <c r="M54" s="134"/>
      <c r="N54" s="134"/>
      <c r="O54" s="134"/>
      <c r="P54" s="135"/>
      <c r="S54" s="136" t="str">
        <f t="shared" si="204"/>
        <v/>
      </c>
      <c r="T54" s="137"/>
      <c r="U54" s="136" t="str">
        <f t="shared" si="205"/>
        <v/>
      </c>
      <c r="V54" s="137"/>
      <c r="W54" s="136" t="str">
        <f t="shared" si="206"/>
        <v/>
      </c>
      <c r="X54" s="137"/>
      <c r="Y54" s="136" t="str">
        <f t="shared" si="207"/>
        <v/>
      </c>
      <c r="Z54" s="137"/>
      <c r="AA54" s="136" t="str">
        <f t="shared" si="208"/>
        <v/>
      </c>
      <c r="AB54" s="137"/>
      <c r="AC54" s="136" t="str">
        <f t="shared" si="209"/>
        <v/>
      </c>
      <c r="AD54" s="137"/>
      <c r="AE54" s="136" t="str">
        <f t="shared" si="210"/>
        <v/>
      </c>
      <c r="AF54" s="137"/>
      <c r="AG54" s="136" t="str">
        <f t="shared" si="211"/>
        <v/>
      </c>
      <c r="AH54" s="137"/>
      <c r="AI54" s="135"/>
      <c r="AL54" s="120" t="str">
        <f t="shared" si="212"/>
        <v/>
      </c>
      <c r="AN54" s="120" t="str">
        <f t="shared" si="213"/>
        <v/>
      </c>
      <c r="AP54" s="120" t="str">
        <f t="shared" si="214"/>
        <v/>
      </c>
      <c r="AR54" s="120" t="str">
        <f t="shared" si="215"/>
        <v/>
      </c>
      <c r="AT54" s="120" t="str">
        <f t="shared" si="216"/>
        <v/>
      </c>
      <c r="AV54" s="120" t="str">
        <f t="shared" si="217"/>
        <v/>
      </c>
      <c r="AX54" s="120" t="str">
        <f t="shared" si="218"/>
        <v/>
      </c>
      <c r="AZ54" s="120" t="str">
        <f t="shared" si="219"/>
        <v/>
      </c>
    </row>
    <row r="55" spans="2:52" s="88" customFormat="1" ht="24" customHeight="1">
      <c r="G55" s="88" t="s">
        <v>131</v>
      </c>
      <c r="H55" s="138" t="str">
        <f t="shared" ref="H55:O55" si="221">IF(SUM(H52:H54)=0,"",ROUNDDOWN(AVERAGE(H52:H54),1))</f>
        <v/>
      </c>
      <c r="I55" s="138" t="str">
        <f t="shared" si="221"/>
        <v/>
      </c>
      <c r="J55" s="138" t="str">
        <f t="shared" si="221"/>
        <v/>
      </c>
      <c r="K55" s="138" t="str">
        <f t="shared" si="221"/>
        <v/>
      </c>
      <c r="L55" s="138" t="str">
        <f t="shared" si="221"/>
        <v/>
      </c>
      <c r="M55" s="138" t="str">
        <f t="shared" si="221"/>
        <v/>
      </c>
      <c r="N55" s="138" t="str">
        <f t="shared" si="221"/>
        <v/>
      </c>
      <c r="O55" s="138" t="str">
        <f t="shared" si="221"/>
        <v/>
      </c>
      <c r="P55" s="139"/>
      <c r="S55" s="138" t="str">
        <f>IF(SUM(S52:S54)=0,"",ROUNDDOWN(AVERAGE(S52:S54),1))</f>
        <v/>
      </c>
      <c r="T55" s="138" t="str">
        <f>AL55</f>
        <v/>
      </c>
      <c r="U55" s="138" t="str">
        <f>IF(SUM(U52:U54)=0,"",ROUNDDOWN(AVERAGE(U52:U54),1))</f>
        <v/>
      </c>
      <c r="V55" s="138" t="str">
        <f>AN55</f>
        <v/>
      </c>
      <c r="W55" s="138" t="str">
        <f>IF(SUM(W52:W54)=0,"",ROUNDDOWN(AVERAGE(W52:W54),1))</f>
        <v/>
      </c>
      <c r="X55" s="138" t="str">
        <f>AP55</f>
        <v/>
      </c>
      <c r="Y55" s="138" t="str">
        <f>IF(SUM(Y52:Y54)=0,"",ROUNDDOWN(AVERAGE(Y52:Y54),1))</f>
        <v/>
      </c>
      <c r="Z55" s="138" t="str">
        <f>AR55</f>
        <v/>
      </c>
      <c r="AA55" s="138" t="str">
        <f>IF(SUM(AA52:AA54)=0,"",ROUNDDOWN(AVERAGE(AA52:AA54),1))</f>
        <v/>
      </c>
      <c r="AB55" s="138" t="str">
        <f>AT55</f>
        <v/>
      </c>
      <c r="AC55" s="138" t="str">
        <f>IF(SUM(AC52:AC54)=0,"",ROUNDDOWN(AVERAGE(AC52:AC54),1))</f>
        <v/>
      </c>
      <c r="AD55" s="138" t="str">
        <f>AV55</f>
        <v/>
      </c>
      <c r="AE55" s="138" t="str">
        <f>IF(SUM(AE52:AE54)=0,"",ROUNDDOWN(AVERAGE(AE52:AE54),1))</f>
        <v/>
      </c>
      <c r="AF55" s="138" t="str">
        <f>AX55</f>
        <v/>
      </c>
      <c r="AG55" s="138" t="str">
        <f>IF(SUM(AG52:AG54)=0,"",ROUNDDOWN(AVERAGE(AG52:AG54),1))</f>
        <v/>
      </c>
      <c r="AH55" s="138" t="str">
        <f>AZ55</f>
        <v/>
      </c>
      <c r="AI55" s="139"/>
      <c r="AK55" s="140"/>
      <c r="AL55" s="140" t="str">
        <f>IF(SUM(AL52:AL54)=0,"",ROUNDDOWN(AVERAGE(AL52:AL54),1))</f>
        <v/>
      </c>
      <c r="AM55" s="140"/>
      <c r="AN55" s="140" t="str">
        <f>IF(SUM(AN52:AN54)=0,"",ROUNDDOWN(AVERAGE(AN52:AN54),1))</f>
        <v/>
      </c>
      <c r="AO55" s="140"/>
      <c r="AP55" s="140" t="str">
        <f>IF(SUM(AP52:AP54)=0,"",ROUNDDOWN(AVERAGE(AP52:AP54),1))</f>
        <v/>
      </c>
      <c r="AQ55" s="140"/>
      <c r="AR55" s="140" t="str">
        <f>IF(SUM(AR52:AR54)=0,"",ROUNDDOWN(AVERAGE(AR52:AR54),1))</f>
        <v/>
      </c>
      <c r="AS55" s="140"/>
      <c r="AT55" s="140" t="str">
        <f>IF(SUM(AT52:AT54)=0,"",ROUNDDOWN(AVERAGE(AT52:AT54),1))</f>
        <v/>
      </c>
      <c r="AU55" s="140"/>
      <c r="AV55" s="140" t="str">
        <f>IF(SUM(AV52:AV54)=0,"",ROUNDDOWN(AVERAGE(AV52:AV54),1))</f>
        <v/>
      </c>
      <c r="AW55" s="140"/>
      <c r="AX55" s="140" t="str">
        <f>IF(SUM(AX52:AX54)=0,"",ROUNDDOWN(AVERAGE(AX52:AX54),1))</f>
        <v/>
      </c>
      <c r="AY55" s="140"/>
      <c r="AZ55" s="140" t="str">
        <f>IF(SUM(AZ52:AZ54)=0,"",ROUNDDOWN(AVERAGE(AZ52:AZ54),1))</f>
        <v/>
      </c>
    </row>
    <row r="56" spans="2:52" ht="24" customHeight="1">
      <c r="C56" s="122"/>
      <c r="D56" s="141"/>
      <c r="E56" s="141"/>
      <c r="F56" s="141"/>
      <c r="G56" s="88" t="s">
        <v>72</v>
      </c>
      <c r="H56" s="134"/>
      <c r="I56" s="134"/>
      <c r="J56" s="134"/>
      <c r="K56" s="134"/>
      <c r="L56" s="134"/>
      <c r="M56" s="134"/>
      <c r="N56" s="134"/>
      <c r="O56" s="134"/>
      <c r="P56" s="142" t="str">
        <f>P$16</f>
        <v>Use these cells to override the calculated ratings.</v>
      </c>
      <c r="S56" s="136" t="str">
        <f t="shared" ref="S56" si="222">IF(H56="","",H56)</f>
        <v/>
      </c>
      <c r="T56" s="137"/>
      <c r="U56" s="136" t="str">
        <f t="shared" ref="U56" si="223">IF(I56="","",I56)</f>
        <v/>
      </c>
      <c r="V56" s="137"/>
      <c r="W56" s="136" t="str">
        <f t="shared" ref="W56" si="224">IF(J56="","",J56)</f>
        <v/>
      </c>
      <c r="X56" s="137"/>
      <c r="Y56" s="136" t="str">
        <f t="shared" ref="Y56" si="225">IF(K56="","",K56)</f>
        <v/>
      </c>
      <c r="Z56" s="137"/>
      <c r="AA56" s="136" t="str">
        <f t="shared" ref="AA56" si="226">IF(L56="","",L56)</f>
        <v/>
      </c>
      <c r="AB56" s="137"/>
      <c r="AC56" s="136" t="str">
        <f t="shared" ref="AC56" si="227">IF(M56="","",M56)</f>
        <v/>
      </c>
      <c r="AD56" s="137"/>
      <c r="AE56" s="136" t="str">
        <f t="shared" ref="AE56" si="228">IF(N56="","",N56)</f>
        <v/>
      </c>
      <c r="AF56" s="137"/>
      <c r="AG56" s="136" t="str">
        <f t="shared" ref="AG56" si="229">IF(O56="","",O56)</f>
        <v/>
      </c>
      <c r="AH56" s="137"/>
      <c r="AI56" s="142" t="str">
        <f>AI$16</f>
        <v>Use these cells to override the calculated ratings.</v>
      </c>
      <c r="AL56" s="120">
        <f>T56</f>
        <v>0</v>
      </c>
      <c r="AN56" s="120">
        <f t="shared" ref="AN56" si="230">V56</f>
        <v>0</v>
      </c>
      <c r="AP56" s="120">
        <f t="shared" ref="AP56" si="231">X56</f>
        <v>0</v>
      </c>
      <c r="AR56" s="120">
        <f t="shared" ref="AR56" si="232">Z56</f>
        <v>0</v>
      </c>
      <c r="AT56" s="120">
        <f t="shared" ref="AT56" si="233">AB56</f>
        <v>0</v>
      </c>
      <c r="AV56" s="120">
        <f t="shared" ref="AV56" si="234">AD56</f>
        <v>0</v>
      </c>
      <c r="AX56" s="120">
        <f t="shared" ref="AX56" si="235">AF56</f>
        <v>0</v>
      </c>
      <c r="AZ56" s="120">
        <f t="shared" ref="AZ56" si="236">AH56</f>
        <v>0</v>
      </c>
    </row>
    <row r="57" spans="2:52">
      <c r="C57" s="122"/>
      <c r="D57" s="143"/>
      <c r="E57" s="143"/>
      <c r="F57" s="143"/>
      <c r="G57" s="143"/>
    </row>
    <row r="58" spans="2:52" ht="54" customHeight="1">
      <c r="B58" s="129">
        <v>7</v>
      </c>
      <c r="C58" s="193" t="str">
        <f>'Ratings Summary'!C16</f>
        <v xml:space="preserve">Cultural and social context (socio-cultural complexity): this indicator covers complexity resulting from socio-cultural dynamics. These may include interfaces with participants, stakeholders, or organizations from different socio-cultural backgrounds or having to deal with distributed teams.
</v>
      </c>
      <c r="D58" s="194"/>
      <c r="E58" s="194"/>
      <c r="F58" s="194"/>
      <c r="G58" s="195"/>
    </row>
    <row r="59" spans="2:52" ht="26">
      <c r="B59" s="131">
        <f>B58+0.1</f>
        <v>7.1</v>
      </c>
      <c r="C59" s="132" t="s">
        <v>163</v>
      </c>
      <c r="D59" s="144">
        <v>1</v>
      </c>
      <c r="E59" s="144">
        <v>2</v>
      </c>
      <c r="F59" s="144" t="s">
        <v>69</v>
      </c>
      <c r="G59" s="144" t="s">
        <v>59</v>
      </c>
      <c r="H59" s="134"/>
      <c r="I59" s="134"/>
      <c r="J59" s="134"/>
      <c r="K59" s="134"/>
      <c r="L59" s="134"/>
      <c r="M59" s="134"/>
      <c r="N59" s="134"/>
      <c r="O59" s="134"/>
      <c r="P59" s="135"/>
      <c r="S59" s="136" t="str">
        <f t="shared" ref="S59:S62" si="237">IF(H59="","",H59)</f>
        <v/>
      </c>
      <c r="T59" s="137"/>
      <c r="U59" s="136" t="str">
        <f t="shared" ref="U59:U62" si="238">IF(I59="","",I59)</f>
        <v/>
      </c>
      <c r="V59" s="137"/>
      <c r="W59" s="136" t="str">
        <f t="shared" ref="W59:W62" si="239">IF(J59="","",J59)</f>
        <v/>
      </c>
      <c r="X59" s="137"/>
      <c r="Y59" s="136" t="str">
        <f t="shared" ref="Y59:Y62" si="240">IF(K59="","",K59)</f>
        <v/>
      </c>
      <c r="Z59" s="137"/>
      <c r="AA59" s="136" t="str">
        <f t="shared" ref="AA59:AA62" si="241">IF(L59="","",L59)</f>
        <v/>
      </c>
      <c r="AB59" s="137"/>
      <c r="AC59" s="136" t="str">
        <f t="shared" ref="AC59:AC62" si="242">IF(M59="","",M59)</f>
        <v/>
      </c>
      <c r="AD59" s="137"/>
      <c r="AE59" s="136" t="str">
        <f t="shared" ref="AE59:AE62" si="243">IF(N59="","",N59)</f>
        <v/>
      </c>
      <c r="AF59" s="137"/>
      <c r="AG59" s="136" t="str">
        <f t="shared" ref="AG59:AG62" si="244">IF(O59="","",O59)</f>
        <v/>
      </c>
      <c r="AH59" s="137"/>
      <c r="AI59" s="135"/>
      <c r="AL59" s="120" t="str">
        <f t="shared" ref="AL59:AL62" si="245">IF(T59="",S59,T59)</f>
        <v/>
      </c>
      <c r="AN59" s="120" t="str">
        <f t="shared" ref="AN59:AN62" si="246">IF(V59="",U59,V59)</f>
        <v/>
      </c>
      <c r="AP59" s="120" t="str">
        <f t="shared" ref="AP59:AP62" si="247">IF(X59="",W59,X59)</f>
        <v/>
      </c>
      <c r="AR59" s="120" t="str">
        <f t="shared" ref="AR59:AR62" si="248">IF(Z59="",Y59,Z59)</f>
        <v/>
      </c>
      <c r="AT59" s="120" t="str">
        <f t="shared" ref="AT59:AT62" si="249">IF(AB59="",AA59,AB59)</f>
        <v/>
      </c>
      <c r="AV59" s="120" t="str">
        <f t="shared" ref="AV59:AV62" si="250">IF(AD59="",AC59,AD59)</f>
        <v/>
      </c>
      <c r="AX59" s="120" t="str">
        <f t="shared" ref="AX59:AX62" si="251">IF(AF59="",AE59,AF59)</f>
        <v/>
      </c>
      <c r="AZ59" s="120" t="str">
        <f t="shared" ref="AZ59:AZ62" si="252">IF(AH59="",AG59,AH59)</f>
        <v/>
      </c>
    </row>
    <row r="60" spans="2:52" ht="26">
      <c r="B60" s="131">
        <f t="shared" ref="B60:B62" si="253">B59+0.1</f>
        <v>7.1999999999999993</v>
      </c>
      <c r="C60" s="132" t="s">
        <v>247</v>
      </c>
      <c r="D60" s="144">
        <v>1</v>
      </c>
      <c r="E60" s="144">
        <v>2</v>
      </c>
      <c r="F60" s="144" t="s">
        <v>69</v>
      </c>
      <c r="G60" s="144" t="s">
        <v>59</v>
      </c>
      <c r="H60" s="134"/>
      <c r="I60" s="134"/>
      <c r="J60" s="134"/>
      <c r="K60" s="134"/>
      <c r="L60" s="134"/>
      <c r="M60" s="134"/>
      <c r="N60" s="134"/>
      <c r="O60" s="134"/>
      <c r="P60" s="135"/>
      <c r="S60" s="136" t="str">
        <f t="shared" si="237"/>
        <v/>
      </c>
      <c r="T60" s="137"/>
      <c r="U60" s="136" t="str">
        <f t="shared" si="238"/>
        <v/>
      </c>
      <c r="V60" s="137"/>
      <c r="W60" s="136" t="str">
        <f t="shared" si="239"/>
        <v/>
      </c>
      <c r="X60" s="137"/>
      <c r="Y60" s="136" t="str">
        <f t="shared" si="240"/>
        <v/>
      </c>
      <c r="Z60" s="137"/>
      <c r="AA60" s="136" t="str">
        <f t="shared" si="241"/>
        <v/>
      </c>
      <c r="AB60" s="137"/>
      <c r="AC60" s="136" t="str">
        <f t="shared" si="242"/>
        <v/>
      </c>
      <c r="AD60" s="137"/>
      <c r="AE60" s="136" t="str">
        <f t="shared" si="243"/>
        <v/>
      </c>
      <c r="AF60" s="137"/>
      <c r="AG60" s="136" t="str">
        <f t="shared" si="244"/>
        <v/>
      </c>
      <c r="AH60" s="137"/>
      <c r="AI60" s="135"/>
      <c r="AL60" s="120" t="str">
        <f t="shared" si="245"/>
        <v/>
      </c>
      <c r="AN60" s="120" t="str">
        <f t="shared" si="246"/>
        <v/>
      </c>
      <c r="AP60" s="120" t="str">
        <f t="shared" si="247"/>
        <v/>
      </c>
      <c r="AR60" s="120" t="str">
        <f t="shared" si="248"/>
        <v/>
      </c>
      <c r="AT60" s="120" t="str">
        <f t="shared" si="249"/>
        <v/>
      </c>
      <c r="AV60" s="120" t="str">
        <f t="shared" si="250"/>
        <v/>
      </c>
      <c r="AX60" s="120" t="str">
        <f t="shared" si="251"/>
        <v/>
      </c>
      <c r="AZ60" s="120" t="str">
        <f t="shared" si="252"/>
        <v/>
      </c>
    </row>
    <row r="61" spans="2:52">
      <c r="B61" s="131">
        <f t="shared" si="253"/>
        <v>7.2999999999999989</v>
      </c>
      <c r="C61" s="132" t="s">
        <v>67</v>
      </c>
      <c r="D61" s="144">
        <v>1</v>
      </c>
      <c r="E61" s="144">
        <v>2</v>
      </c>
      <c r="F61" s="144" t="s">
        <v>69</v>
      </c>
      <c r="G61" s="144" t="s">
        <v>59</v>
      </c>
      <c r="H61" s="134"/>
      <c r="I61" s="134"/>
      <c r="J61" s="134"/>
      <c r="K61" s="134"/>
      <c r="L61" s="134"/>
      <c r="M61" s="134"/>
      <c r="N61" s="134"/>
      <c r="O61" s="134"/>
      <c r="P61" s="135"/>
      <c r="S61" s="136" t="str">
        <f t="shared" si="237"/>
        <v/>
      </c>
      <c r="T61" s="137"/>
      <c r="U61" s="136" t="str">
        <f t="shared" si="238"/>
        <v/>
      </c>
      <c r="V61" s="137"/>
      <c r="W61" s="136" t="str">
        <f t="shared" si="239"/>
        <v/>
      </c>
      <c r="X61" s="137"/>
      <c r="Y61" s="136" t="str">
        <f t="shared" si="240"/>
        <v/>
      </c>
      <c r="Z61" s="137"/>
      <c r="AA61" s="136" t="str">
        <f t="shared" si="241"/>
        <v/>
      </c>
      <c r="AB61" s="137"/>
      <c r="AC61" s="136" t="str">
        <f t="shared" si="242"/>
        <v/>
      </c>
      <c r="AD61" s="137"/>
      <c r="AE61" s="136" t="str">
        <f t="shared" si="243"/>
        <v/>
      </c>
      <c r="AF61" s="137"/>
      <c r="AG61" s="136" t="str">
        <f t="shared" si="244"/>
        <v/>
      </c>
      <c r="AH61" s="137"/>
      <c r="AI61" s="135"/>
      <c r="AL61" s="120" t="str">
        <f t="shared" si="245"/>
        <v/>
      </c>
      <c r="AN61" s="120" t="str">
        <f t="shared" si="246"/>
        <v/>
      </c>
      <c r="AP61" s="120" t="str">
        <f t="shared" si="247"/>
        <v/>
      </c>
      <c r="AR61" s="120" t="str">
        <f t="shared" si="248"/>
        <v/>
      </c>
      <c r="AT61" s="120" t="str">
        <f t="shared" si="249"/>
        <v/>
      </c>
      <c r="AV61" s="120" t="str">
        <f t="shared" si="250"/>
        <v/>
      </c>
      <c r="AX61" s="120" t="str">
        <f t="shared" si="251"/>
        <v/>
      </c>
      <c r="AZ61" s="120" t="str">
        <f t="shared" si="252"/>
        <v/>
      </c>
    </row>
    <row r="62" spans="2:52" ht="26">
      <c r="B62" s="131">
        <f t="shared" si="253"/>
        <v>7.3999999999999986</v>
      </c>
      <c r="C62" s="132" t="s">
        <v>164</v>
      </c>
      <c r="D62" s="144">
        <v>1</v>
      </c>
      <c r="E62" s="144">
        <v>2</v>
      </c>
      <c r="F62" s="146">
        <v>3</v>
      </c>
      <c r="G62" s="144" t="s">
        <v>166</v>
      </c>
      <c r="H62" s="134"/>
      <c r="I62" s="134"/>
      <c r="J62" s="134"/>
      <c r="K62" s="134"/>
      <c r="L62" s="134"/>
      <c r="M62" s="134"/>
      <c r="N62" s="134"/>
      <c r="O62" s="134"/>
      <c r="P62" s="135"/>
      <c r="S62" s="136" t="str">
        <f t="shared" si="237"/>
        <v/>
      </c>
      <c r="T62" s="137"/>
      <c r="U62" s="136" t="str">
        <f t="shared" si="238"/>
        <v/>
      </c>
      <c r="V62" s="137"/>
      <c r="W62" s="136" t="str">
        <f t="shared" si="239"/>
        <v/>
      </c>
      <c r="X62" s="137"/>
      <c r="Y62" s="136" t="str">
        <f t="shared" si="240"/>
        <v/>
      </c>
      <c r="Z62" s="137"/>
      <c r="AA62" s="136" t="str">
        <f t="shared" si="241"/>
        <v/>
      </c>
      <c r="AB62" s="137"/>
      <c r="AC62" s="136" t="str">
        <f t="shared" si="242"/>
        <v/>
      </c>
      <c r="AD62" s="137"/>
      <c r="AE62" s="136" t="str">
        <f t="shared" si="243"/>
        <v/>
      </c>
      <c r="AF62" s="137"/>
      <c r="AG62" s="136" t="str">
        <f t="shared" si="244"/>
        <v/>
      </c>
      <c r="AH62" s="137"/>
      <c r="AI62" s="135"/>
      <c r="AL62" s="120" t="str">
        <f t="shared" si="245"/>
        <v/>
      </c>
      <c r="AN62" s="120" t="str">
        <f t="shared" si="246"/>
        <v/>
      </c>
      <c r="AP62" s="120" t="str">
        <f t="shared" si="247"/>
        <v/>
      </c>
      <c r="AR62" s="120" t="str">
        <f t="shared" si="248"/>
        <v/>
      </c>
      <c r="AT62" s="120" t="str">
        <f t="shared" si="249"/>
        <v/>
      </c>
      <c r="AV62" s="120" t="str">
        <f t="shared" si="250"/>
        <v/>
      </c>
      <c r="AX62" s="120" t="str">
        <f t="shared" si="251"/>
        <v/>
      </c>
      <c r="AZ62" s="120" t="str">
        <f t="shared" si="252"/>
        <v/>
      </c>
    </row>
    <row r="63" spans="2:52" s="88" customFormat="1" ht="24" customHeight="1">
      <c r="G63" s="88" t="s">
        <v>131</v>
      </c>
      <c r="H63" s="138" t="str">
        <f t="shared" ref="H63:O63" si="254">IF(SUM(H59:H62)=0,"",ROUNDDOWN(AVERAGE(H59:H62),1))</f>
        <v/>
      </c>
      <c r="I63" s="138" t="str">
        <f t="shared" si="254"/>
        <v/>
      </c>
      <c r="J63" s="138" t="str">
        <f t="shared" si="254"/>
        <v/>
      </c>
      <c r="K63" s="138" t="str">
        <f t="shared" si="254"/>
        <v/>
      </c>
      <c r="L63" s="138" t="str">
        <f t="shared" si="254"/>
        <v/>
      </c>
      <c r="M63" s="138" t="str">
        <f t="shared" si="254"/>
        <v/>
      </c>
      <c r="N63" s="138" t="str">
        <f t="shared" si="254"/>
        <v/>
      </c>
      <c r="O63" s="138" t="str">
        <f t="shared" si="254"/>
        <v/>
      </c>
      <c r="P63" s="139"/>
      <c r="S63" s="138" t="str">
        <f>IF(SUM(S59:S62)=0,"",ROUNDDOWN(AVERAGE(S59:S62),1))</f>
        <v/>
      </c>
      <c r="T63" s="138" t="str">
        <f>AL63</f>
        <v/>
      </c>
      <c r="U63" s="138" t="str">
        <f>IF(SUM(U59:U62)=0,"",ROUNDDOWN(AVERAGE(U59:U62),1))</f>
        <v/>
      </c>
      <c r="V63" s="138" t="str">
        <f>AN63</f>
        <v/>
      </c>
      <c r="W63" s="138" t="str">
        <f>IF(SUM(W59:W62)=0,"",ROUNDDOWN(AVERAGE(W59:W62),1))</f>
        <v/>
      </c>
      <c r="X63" s="138" t="str">
        <f>AP63</f>
        <v/>
      </c>
      <c r="Y63" s="138" t="str">
        <f>IF(SUM(Y59:Y62)=0,"",ROUNDDOWN(AVERAGE(Y59:Y62),1))</f>
        <v/>
      </c>
      <c r="Z63" s="138" t="str">
        <f>AR63</f>
        <v/>
      </c>
      <c r="AA63" s="138" t="str">
        <f>IF(SUM(AA59:AA62)=0,"",ROUNDDOWN(AVERAGE(AA59:AA62),1))</f>
        <v/>
      </c>
      <c r="AB63" s="138" t="str">
        <f>AT63</f>
        <v/>
      </c>
      <c r="AC63" s="138" t="str">
        <f>IF(SUM(AC59:AC62)=0,"",ROUNDDOWN(AVERAGE(AC59:AC62),1))</f>
        <v/>
      </c>
      <c r="AD63" s="138" t="str">
        <f>AV63</f>
        <v/>
      </c>
      <c r="AE63" s="138" t="str">
        <f>IF(SUM(AE59:AE62)=0,"",ROUNDDOWN(AVERAGE(AE59:AE62),1))</f>
        <v/>
      </c>
      <c r="AF63" s="138" t="str">
        <f>AX63</f>
        <v/>
      </c>
      <c r="AG63" s="138" t="str">
        <f>IF(SUM(AG59:AG62)=0,"",ROUNDDOWN(AVERAGE(AG59:AG62),1))</f>
        <v/>
      </c>
      <c r="AH63" s="138" t="str">
        <f>AZ63</f>
        <v/>
      </c>
      <c r="AI63" s="139"/>
      <c r="AK63" s="140"/>
      <c r="AL63" s="140" t="str">
        <f>IF(SUM(AL59:AL62)=0,"",ROUNDDOWN(AVERAGE(AL59:AL62),1))</f>
        <v/>
      </c>
      <c r="AM63" s="140"/>
      <c r="AN63" s="140" t="str">
        <f>IF(SUM(AN59:AN62)=0,"",ROUNDDOWN(AVERAGE(AN59:AN62),1))</f>
        <v/>
      </c>
      <c r="AO63" s="140"/>
      <c r="AP63" s="140" t="str">
        <f>IF(SUM(AP59:AP62)=0,"",ROUNDDOWN(AVERAGE(AP59:AP62),1))</f>
        <v/>
      </c>
      <c r="AQ63" s="140"/>
      <c r="AR63" s="140" t="str">
        <f>IF(SUM(AR59:AR62)=0,"",ROUNDDOWN(AVERAGE(AR59:AR62),1))</f>
        <v/>
      </c>
      <c r="AS63" s="140"/>
      <c r="AT63" s="140" t="str">
        <f>IF(SUM(AT59:AT62)=0,"",ROUNDDOWN(AVERAGE(AT59:AT62),1))</f>
        <v/>
      </c>
      <c r="AU63" s="140"/>
      <c r="AV63" s="140" t="str">
        <f>IF(SUM(AV59:AV62)=0,"",ROUNDDOWN(AVERAGE(AV59:AV62),1))</f>
        <v/>
      </c>
      <c r="AW63" s="140"/>
      <c r="AX63" s="140" t="str">
        <f>IF(SUM(AX59:AX62)=0,"",ROUNDDOWN(AVERAGE(AX59:AX62),1))</f>
        <v/>
      </c>
      <c r="AY63" s="140"/>
      <c r="AZ63" s="140" t="str">
        <f>IF(SUM(AZ59:AZ62)=0,"",ROUNDDOWN(AVERAGE(AZ59:AZ62),1))</f>
        <v/>
      </c>
    </row>
    <row r="64" spans="2:52" ht="24" customHeight="1">
      <c r="C64" s="122"/>
      <c r="D64" s="141"/>
      <c r="E64" s="141"/>
      <c r="F64" s="141"/>
      <c r="G64" s="88" t="s">
        <v>72</v>
      </c>
      <c r="H64" s="134"/>
      <c r="I64" s="134"/>
      <c r="J64" s="134"/>
      <c r="K64" s="134"/>
      <c r="L64" s="134"/>
      <c r="M64" s="134"/>
      <c r="N64" s="134"/>
      <c r="O64" s="134"/>
      <c r="P64" s="142" t="str">
        <f>P$16</f>
        <v>Use these cells to override the calculated ratings.</v>
      </c>
      <c r="S64" s="136" t="str">
        <f t="shared" ref="S64" si="255">IF(H64="","",H64)</f>
        <v/>
      </c>
      <c r="T64" s="137"/>
      <c r="U64" s="136" t="str">
        <f t="shared" ref="U64" si="256">IF(I64="","",I64)</f>
        <v/>
      </c>
      <c r="V64" s="137"/>
      <c r="W64" s="136" t="str">
        <f t="shared" ref="W64" si="257">IF(J64="","",J64)</f>
        <v/>
      </c>
      <c r="X64" s="137"/>
      <c r="Y64" s="136" t="str">
        <f t="shared" ref="Y64" si="258">IF(K64="","",K64)</f>
        <v/>
      </c>
      <c r="Z64" s="137"/>
      <c r="AA64" s="136" t="str">
        <f t="shared" ref="AA64" si="259">IF(L64="","",L64)</f>
        <v/>
      </c>
      <c r="AB64" s="137"/>
      <c r="AC64" s="136" t="str">
        <f t="shared" ref="AC64" si="260">IF(M64="","",M64)</f>
        <v/>
      </c>
      <c r="AD64" s="137"/>
      <c r="AE64" s="136" t="str">
        <f t="shared" ref="AE64" si="261">IF(N64="","",N64)</f>
        <v/>
      </c>
      <c r="AF64" s="137"/>
      <c r="AG64" s="136" t="str">
        <f t="shared" ref="AG64" si="262">IF(O64="","",O64)</f>
        <v/>
      </c>
      <c r="AH64" s="137"/>
      <c r="AI64" s="142" t="str">
        <f>AI$16</f>
        <v>Use these cells to override the calculated ratings.</v>
      </c>
      <c r="AL64" s="120">
        <f>T64</f>
        <v>0</v>
      </c>
      <c r="AN64" s="120">
        <f t="shared" ref="AN64" si="263">V64</f>
        <v>0</v>
      </c>
      <c r="AP64" s="120">
        <f t="shared" ref="AP64" si="264">X64</f>
        <v>0</v>
      </c>
      <c r="AR64" s="120">
        <f t="shared" ref="AR64" si="265">Z64</f>
        <v>0</v>
      </c>
      <c r="AT64" s="120">
        <f t="shared" ref="AT64" si="266">AB64</f>
        <v>0</v>
      </c>
      <c r="AV64" s="120">
        <f t="shared" ref="AV64" si="267">AD64</f>
        <v>0</v>
      </c>
      <c r="AX64" s="120">
        <f t="shared" ref="AX64" si="268">AF64</f>
        <v>0</v>
      </c>
      <c r="AZ64" s="120">
        <f t="shared" ref="AZ64" si="269">AH64</f>
        <v>0</v>
      </c>
    </row>
    <row r="65" spans="2:52">
      <c r="C65" s="122"/>
      <c r="D65" s="143"/>
      <c r="E65" s="143"/>
      <c r="F65" s="143"/>
      <c r="G65" s="143"/>
    </row>
    <row r="66" spans="2:52" ht="60" customHeight="1">
      <c r="B66" s="129">
        <v>8</v>
      </c>
      <c r="C66" s="193" t="str">
        <f>'Ratings Summary'!C17</f>
        <v>Leadership, teamwork, and decisions (team-related complexity): this indicator covers the management and leadership requirements from within the project, program, or portfolio. This indicator focuses on the complexity originating from the relationship with the team(s) and their maturity and hence the vision, guidance, and steering the team requires to deliver.</v>
      </c>
      <c r="D66" s="194"/>
      <c r="E66" s="194"/>
      <c r="F66" s="194"/>
      <c r="G66" s="195"/>
    </row>
    <row r="67" spans="2:52" ht="26">
      <c r="B67" s="131">
        <f>B66+0.1</f>
        <v>8.1</v>
      </c>
      <c r="C67" s="132" t="s">
        <v>203</v>
      </c>
      <c r="D67" s="144" t="s">
        <v>193</v>
      </c>
      <c r="E67" s="144" t="s">
        <v>45</v>
      </c>
      <c r="F67" s="144" t="s">
        <v>44</v>
      </c>
      <c r="G67" s="144" t="s">
        <v>157</v>
      </c>
      <c r="H67" s="134"/>
      <c r="I67" s="134"/>
      <c r="J67" s="134"/>
      <c r="K67" s="134"/>
      <c r="L67" s="134"/>
      <c r="M67" s="134"/>
      <c r="N67" s="134"/>
      <c r="O67" s="134"/>
      <c r="P67" s="135"/>
      <c r="S67" s="136" t="str">
        <f t="shared" ref="S67:S69" si="270">IF(H67="","",H67)</f>
        <v/>
      </c>
      <c r="T67" s="137"/>
      <c r="U67" s="136" t="str">
        <f t="shared" ref="U67:U69" si="271">IF(I67="","",I67)</f>
        <v/>
      </c>
      <c r="V67" s="137"/>
      <c r="W67" s="136" t="str">
        <f t="shared" ref="W67:W69" si="272">IF(J67="","",J67)</f>
        <v/>
      </c>
      <c r="X67" s="137"/>
      <c r="Y67" s="136" t="str">
        <f t="shared" ref="Y67:Y69" si="273">IF(K67="","",K67)</f>
        <v/>
      </c>
      <c r="Z67" s="137"/>
      <c r="AA67" s="136" t="str">
        <f t="shared" ref="AA67:AA69" si="274">IF(L67="","",L67)</f>
        <v/>
      </c>
      <c r="AB67" s="137"/>
      <c r="AC67" s="136" t="str">
        <f t="shared" ref="AC67:AC69" si="275">IF(M67="","",M67)</f>
        <v/>
      </c>
      <c r="AD67" s="137"/>
      <c r="AE67" s="136" t="str">
        <f t="shared" ref="AE67:AE69" si="276">IF(N67="","",N67)</f>
        <v/>
      </c>
      <c r="AF67" s="137"/>
      <c r="AG67" s="136" t="str">
        <f t="shared" ref="AG67:AG69" si="277">IF(O67="","",O67)</f>
        <v/>
      </c>
      <c r="AH67" s="137"/>
      <c r="AI67" s="135"/>
      <c r="AL67" s="120" t="str">
        <f t="shared" ref="AL67:AL69" si="278">IF(T67="",S67,T67)</f>
        <v/>
      </c>
      <c r="AN67" s="120" t="str">
        <f t="shared" ref="AN67:AN69" si="279">IF(V67="",U67,V67)</f>
        <v/>
      </c>
      <c r="AP67" s="120" t="str">
        <f t="shared" ref="AP67:AP69" si="280">IF(X67="",W67,X67)</f>
        <v/>
      </c>
      <c r="AR67" s="120" t="str">
        <f t="shared" ref="AR67:AR69" si="281">IF(Z67="",Y67,Z67)</f>
        <v/>
      </c>
      <c r="AT67" s="120" t="str">
        <f t="shared" ref="AT67:AT69" si="282">IF(AB67="",AA67,AB67)</f>
        <v/>
      </c>
      <c r="AV67" s="120" t="str">
        <f t="shared" ref="AV67:AV69" si="283">IF(AD67="",AC67,AD67)</f>
        <v/>
      </c>
      <c r="AX67" s="120" t="str">
        <f t="shared" ref="AX67:AX69" si="284">IF(AF67="",AE67,AF67)</f>
        <v/>
      </c>
      <c r="AZ67" s="120" t="str">
        <f t="shared" ref="AZ67:AZ69" si="285">IF(AH67="",AG67,AH67)</f>
        <v/>
      </c>
    </row>
    <row r="68" spans="2:52" ht="26">
      <c r="B68" s="131">
        <f t="shared" ref="B68:B69" si="286">B67+0.1</f>
        <v>8.1999999999999993</v>
      </c>
      <c r="C68" s="132" t="s">
        <v>204</v>
      </c>
      <c r="D68" s="144" t="s">
        <v>170</v>
      </c>
      <c r="E68" s="144" t="s">
        <v>95</v>
      </c>
      <c r="F68" s="144" t="s">
        <v>93</v>
      </c>
      <c r="G68" s="144" t="s">
        <v>206</v>
      </c>
      <c r="H68" s="134"/>
      <c r="I68" s="134"/>
      <c r="J68" s="134"/>
      <c r="K68" s="134"/>
      <c r="L68" s="134"/>
      <c r="M68" s="134"/>
      <c r="N68" s="134"/>
      <c r="O68" s="134"/>
      <c r="P68" s="135"/>
      <c r="S68" s="136" t="str">
        <f t="shared" si="270"/>
        <v/>
      </c>
      <c r="T68" s="137"/>
      <c r="U68" s="136" t="str">
        <f t="shared" si="271"/>
        <v/>
      </c>
      <c r="V68" s="137"/>
      <c r="W68" s="136" t="str">
        <f t="shared" si="272"/>
        <v/>
      </c>
      <c r="X68" s="137"/>
      <c r="Y68" s="136" t="str">
        <f t="shared" si="273"/>
        <v/>
      </c>
      <c r="Z68" s="137"/>
      <c r="AA68" s="136" t="str">
        <f t="shared" si="274"/>
        <v/>
      </c>
      <c r="AB68" s="137"/>
      <c r="AC68" s="136" t="str">
        <f t="shared" si="275"/>
        <v/>
      </c>
      <c r="AD68" s="137"/>
      <c r="AE68" s="136" t="str">
        <f t="shared" si="276"/>
        <v/>
      </c>
      <c r="AF68" s="137"/>
      <c r="AG68" s="136" t="str">
        <f t="shared" si="277"/>
        <v/>
      </c>
      <c r="AH68" s="137"/>
      <c r="AI68" s="135"/>
      <c r="AL68" s="120" t="str">
        <f t="shared" si="278"/>
        <v/>
      </c>
      <c r="AN68" s="120" t="str">
        <f t="shared" si="279"/>
        <v/>
      </c>
      <c r="AP68" s="120" t="str">
        <f t="shared" si="280"/>
        <v/>
      </c>
      <c r="AR68" s="120" t="str">
        <f t="shared" si="281"/>
        <v/>
      </c>
      <c r="AT68" s="120" t="str">
        <f t="shared" si="282"/>
        <v/>
      </c>
      <c r="AV68" s="120" t="str">
        <f t="shared" si="283"/>
        <v/>
      </c>
      <c r="AX68" s="120" t="str">
        <f t="shared" si="284"/>
        <v/>
      </c>
      <c r="AZ68" s="120" t="str">
        <f t="shared" si="285"/>
        <v/>
      </c>
    </row>
    <row r="69" spans="2:52" ht="36">
      <c r="B69" s="131">
        <f t="shared" si="286"/>
        <v>8.2999999999999989</v>
      </c>
      <c r="C69" s="132" t="s">
        <v>205</v>
      </c>
      <c r="D69" s="133" t="s">
        <v>24</v>
      </c>
      <c r="E69" s="133" t="s">
        <v>25</v>
      </c>
      <c r="F69" s="133" t="s">
        <v>26</v>
      </c>
      <c r="G69" s="133" t="s">
        <v>27</v>
      </c>
      <c r="H69" s="134"/>
      <c r="I69" s="134"/>
      <c r="J69" s="134"/>
      <c r="K69" s="134"/>
      <c r="L69" s="134"/>
      <c r="M69" s="134"/>
      <c r="N69" s="134"/>
      <c r="O69" s="134"/>
      <c r="P69" s="135"/>
      <c r="S69" s="136" t="str">
        <f t="shared" si="270"/>
        <v/>
      </c>
      <c r="T69" s="137"/>
      <c r="U69" s="136" t="str">
        <f t="shared" si="271"/>
        <v/>
      </c>
      <c r="V69" s="137"/>
      <c r="W69" s="136" t="str">
        <f t="shared" si="272"/>
        <v/>
      </c>
      <c r="X69" s="137"/>
      <c r="Y69" s="136" t="str">
        <f t="shared" si="273"/>
        <v/>
      </c>
      <c r="Z69" s="137"/>
      <c r="AA69" s="136" t="str">
        <f t="shared" si="274"/>
        <v/>
      </c>
      <c r="AB69" s="137"/>
      <c r="AC69" s="136" t="str">
        <f t="shared" si="275"/>
        <v/>
      </c>
      <c r="AD69" s="137"/>
      <c r="AE69" s="136" t="str">
        <f t="shared" si="276"/>
        <v/>
      </c>
      <c r="AF69" s="137"/>
      <c r="AG69" s="136" t="str">
        <f t="shared" si="277"/>
        <v/>
      </c>
      <c r="AH69" s="137"/>
      <c r="AI69" s="135"/>
      <c r="AL69" s="120" t="str">
        <f t="shared" si="278"/>
        <v/>
      </c>
      <c r="AN69" s="120" t="str">
        <f t="shared" si="279"/>
        <v/>
      </c>
      <c r="AP69" s="120" t="str">
        <f t="shared" si="280"/>
        <v/>
      </c>
      <c r="AR69" s="120" t="str">
        <f t="shared" si="281"/>
        <v/>
      </c>
      <c r="AT69" s="120" t="str">
        <f t="shared" si="282"/>
        <v/>
      </c>
      <c r="AV69" s="120" t="str">
        <f t="shared" si="283"/>
        <v/>
      </c>
      <c r="AX69" s="120" t="str">
        <f t="shared" si="284"/>
        <v/>
      </c>
      <c r="AZ69" s="120" t="str">
        <f t="shared" si="285"/>
        <v/>
      </c>
    </row>
    <row r="70" spans="2:52" s="88" customFormat="1" ht="24" customHeight="1">
      <c r="G70" s="88" t="s">
        <v>131</v>
      </c>
      <c r="H70" s="138" t="str">
        <f t="shared" ref="H70:O70" si="287">IF(SUM(H67:H69)=0,"",ROUNDDOWN(AVERAGE(H67:H69),1))</f>
        <v/>
      </c>
      <c r="I70" s="138" t="str">
        <f t="shared" si="287"/>
        <v/>
      </c>
      <c r="J70" s="138" t="str">
        <f t="shared" si="287"/>
        <v/>
      </c>
      <c r="K70" s="138" t="str">
        <f t="shared" si="287"/>
        <v/>
      </c>
      <c r="L70" s="138" t="str">
        <f t="shared" si="287"/>
        <v/>
      </c>
      <c r="M70" s="138" t="str">
        <f t="shared" si="287"/>
        <v/>
      </c>
      <c r="N70" s="138" t="str">
        <f t="shared" si="287"/>
        <v/>
      </c>
      <c r="O70" s="138" t="str">
        <f t="shared" si="287"/>
        <v/>
      </c>
      <c r="P70" s="139"/>
      <c r="S70" s="138" t="str">
        <f>IF(SUM(S67:S69)=0,"",ROUNDDOWN(AVERAGE(S67:S69),1))</f>
        <v/>
      </c>
      <c r="T70" s="138" t="str">
        <f>AL70</f>
        <v/>
      </c>
      <c r="U70" s="138" t="str">
        <f>IF(SUM(U67:U69)=0,"",ROUNDDOWN(AVERAGE(U67:U69),1))</f>
        <v/>
      </c>
      <c r="V70" s="138" t="str">
        <f>AN70</f>
        <v/>
      </c>
      <c r="W70" s="138" t="str">
        <f>IF(SUM(W67:W69)=0,"",ROUNDDOWN(AVERAGE(W67:W69),1))</f>
        <v/>
      </c>
      <c r="X70" s="138" t="str">
        <f>AP70</f>
        <v/>
      </c>
      <c r="Y70" s="138" t="str">
        <f>IF(SUM(Y67:Y69)=0,"",ROUNDDOWN(AVERAGE(Y67:Y69),1))</f>
        <v/>
      </c>
      <c r="Z70" s="138" t="str">
        <f>AR70</f>
        <v/>
      </c>
      <c r="AA70" s="138" t="str">
        <f>IF(SUM(AA67:AA69)=0,"",ROUNDDOWN(AVERAGE(AA67:AA69),1))</f>
        <v/>
      </c>
      <c r="AB70" s="138" t="str">
        <f>AT70</f>
        <v/>
      </c>
      <c r="AC70" s="138" t="str">
        <f>IF(SUM(AC67:AC69)=0,"",ROUNDDOWN(AVERAGE(AC67:AC69),1))</f>
        <v/>
      </c>
      <c r="AD70" s="138" t="str">
        <f>AV70</f>
        <v/>
      </c>
      <c r="AE70" s="138" t="str">
        <f>IF(SUM(AE67:AE69)=0,"",ROUNDDOWN(AVERAGE(AE67:AE69),1))</f>
        <v/>
      </c>
      <c r="AF70" s="138" t="str">
        <f>AX70</f>
        <v/>
      </c>
      <c r="AG70" s="138" t="str">
        <f>IF(SUM(AG67:AG69)=0,"",ROUNDDOWN(AVERAGE(AG67:AG69),1))</f>
        <v/>
      </c>
      <c r="AH70" s="138" t="str">
        <f>AZ70</f>
        <v/>
      </c>
      <c r="AI70" s="139"/>
      <c r="AK70" s="140"/>
      <c r="AL70" s="140" t="str">
        <f>IF(SUM(AL67:AL69)=0,"",ROUNDDOWN(AVERAGE(AL67:AL69),1))</f>
        <v/>
      </c>
      <c r="AM70" s="140"/>
      <c r="AN70" s="140" t="str">
        <f>IF(SUM(AN67:AN69)=0,"",ROUNDDOWN(AVERAGE(AN67:AN69),1))</f>
        <v/>
      </c>
      <c r="AO70" s="140"/>
      <c r="AP70" s="140" t="str">
        <f>IF(SUM(AP67:AP69)=0,"",ROUNDDOWN(AVERAGE(AP67:AP69),1))</f>
        <v/>
      </c>
      <c r="AQ70" s="140"/>
      <c r="AR70" s="140" t="str">
        <f>IF(SUM(AR67:AR69)=0,"",ROUNDDOWN(AVERAGE(AR67:AR69),1))</f>
        <v/>
      </c>
      <c r="AS70" s="140"/>
      <c r="AT70" s="140" t="str">
        <f>IF(SUM(AT67:AT69)=0,"",ROUNDDOWN(AVERAGE(AT67:AT69),1))</f>
        <v/>
      </c>
      <c r="AU70" s="140"/>
      <c r="AV70" s="140" t="str">
        <f>IF(SUM(AV67:AV69)=0,"",ROUNDDOWN(AVERAGE(AV67:AV69),1))</f>
        <v/>
      </c>
      <c r="AW70" s="140"/>
      <c r="AX70" s="140" t="str">
        <f>IF(SUM(AX67:AX69)=0,"",ROUNDDOWN(AVERAGE(AX67:AX69),1))</f>
        <v/>
      </c>
      <c r="AY70" s="140"/>
      <c r="AZ70" s="140" t="str">
        <f>IF(SUM(AZ67:AZ69)=0,"",ROUNDDOWN(AVERAGE(AZ67:AZ69),1))</f>
        <v/>
      </c>
    </row>
    <row r="71" spans="2:52" ht="24" customHeight="1">
      <c r="C71" s="122"/>
      <c r="D71" s="141"/>
      <c r="E71" s="141"/>
      <c r="F71" s="141"/>
      <c r="G71" s="88" t="s">
        <v>72</v>
      </c>
      <c r="H71" s="134"/>
      <c r="I71" s="134"/>
      <c r="J71" s="134"/>
      <c r="K71" s="134"/>
      <c r="L71" s="134"/>
      <c r="M71" s="134"/>
      <c r="N71" s="134"/>
      <c r="O71" s="134"/>
      <c r="P71" s="142" t="str">
        <f>P$16</f>
        <v>Use these cells to override the calculated ratings.</v>
      </c>
      <c r="S71" s="136" t="str">
        <f t="shared" ref="S71" si="288">IF(H71="","",H71)</f>
        <v/>
      </c>
      <c r="T71" s="137"/>
      <c r="U71" s="136" t="str">
        <f t="shared" ref="U71" si="289">IF(I71="","",I71)</f>
        <v/>
      </c>
      <c r="V71" s="137"/>
      <c r="W71" s="136" t="str">
        <f t="shared" ref="W71" si="290">IF(J71="","",J71)</f>
        <v/>
      </c>
      <c r="X71" s="137"/>
      <c r="Y71" s="136" t="str">
        <f t="shared" ref="Y71" si="291">IF(K71="","",K71)</f>
        <v/>
      </c>
      <c r="Z71" s="137"/>
      <c r="AA71" s="136" t="str">
        <f t="shared" ref="AA71" si="292">IF(L71="","",L71)</f>
        <v/>
      </c>
      <c r="AB71" s="137"/>
      <c r="AC71" s="136" t="str">
        <f t="shared" ref="AC71" si="293">IF(M71="","",M71)</f>
        <v/>
      </c>
      <c r="AD71" s="137"/>
      <c r="AE71" s="136" t="str">
        <f t="shared" ref="AE71" si="294">IF(N71="","",N71)</f>
        <v/>
      </c>
      <c r="AF71" s="137"/>
      <c r="AG71" s="136" t="str">
        <f t="shared" ref="AG71" si="295">IF(O71="","",O71)</f>
        <v/>
      </c>
      <c r="AH71" s="137"/>
      <c r="AI71" s="142" t="str">
        <f>AI$16</f>
        <v>Use these cells to override the calculated ratings.</v>
      </c>
      <c r="AL71" s="120">
        <f>T71</f>
        <v>0</v>
      </c>
      <c r="AN71" s="120">
        <f t="shared" ref="AN71" si="296">V71</f>
        <v>0</v>
      </c>
      <c r="AP71" s="120">
        <f t="shared" ref="AP71" si="297">X71</f>
        <v>0</v>
      </c>
      <c r="AR71" s="120">
        <f t="shared" ref="AR71" si="298">Z71</f>
        <v>0</v>
      </c>
      <c r="AT71" s="120">
        <f t="shared" ref="AT71" si="299">AB71</f>
        <v>0</v>
      </c>
      <c r="AV71" s="120">
        <f t="shared" ref="AV71" si="300">AD71</f>
        <v>0</v>
      </c>
      <c r="AX71" s="120">
        <f t="shared" ref="AX71" si="301">AF71</f>
        <v>0</v>
      </c>
      <c r="AZ71" s="120">
        <f t="shared" ref="AZ71" si="302">AH71</f>
        <v>0</v>
      </c>
    </row>
    <row r="72" spans="2:52">
      <c r="C72" s="122"/>
      <c r="D72" s="143"/>
      <c r="E72" s="143"/>
      <c r="F72" s="143"/>
      <c r="G72" s="143"/>
    </row>
    <row r="73" spans="2:52" ht="60" customHeight="1">
      <c r="B73" s="129">
        <v>9</v>
      </c>
      <c r="C73" s="193" t="str">
        <f>'Ratings Summary'!C18</f>
        <v xml:space="preserve">Degree of innovation and general conditions (innovation-related complexity): this indicator covers the complexity originating from the degree of technical innovation of the project, program, or portfolio. This indicator may focus on the learning and associated resourcefulness required to innovate and/or work with unfamiliar outcomes, approaches, processes, tools, or methods.
</v>
      </c>
      <c r="D73" s="194"/>
      <c r="E73" s="194"/>
      <c r="F73" s="194"/>
      <c r="G73" s="195"/>
    </row>
    <row r="74" spans="2:52" ht="39">
      <c r="B74" s="131">
        <f>B73+0.1</f>
        <v>9.1</v>
      </c>
      <c r="C74" s="132" t="s">
        <v>171</v>
      </c>
      <c r="D74" s="144" t="s">
        <v>31</v>
      </c>
      <c r="E74" s="144" t="s">
        <v>30</v>
      </c>
      <c r="F74" s="144" t="s">
        <v>29</v>
      </c>
      <c r="G74" s="144" t="s">
        <v>28</v>
      </c>
      <c r="H74" s="134"/>
      <c r="I74" s="134"/>
      <c r="J74" s="134"/>
      <c r="K74" s="134"/>
      <c r="L74" s="134"/>
      <c r="M74" s="134"/>
      <c r="N74" s="134"/>
      <c r="O74" s="134"/>
      <c r="P74" s="135"/>
      <c r="S74" s="136" t="str">
        <f t="shared" ref="S74:S76" si="303">IF(H74="","",H74)</f>
        <v/>
      </c>
      <c r="T74" s="137"/>
      <c r="U74" s="136" t="str">
        <f t="shared" ref="U74:U76" si="304">IF(I74="","",I74)</f>
        <v/>
      </c>
      <c r="V74" s="137"/>
      <c r="W74" s="136" t="str">
        <f t="shared" ref="W74:W76" si="305">IF(J74="","",J74)</f>
        <v/>
      </c>
      <c r="X74" s="137"/>
      <c r="Y74" s="136" t="str">
        <f t="shared" ref="Y74:Y76" si="306">IF(K74="","",K74)</f>
        <v/>
      </c>
      <c r="Z74" s="137"/>
      <c r="AA74" s="136" t="str">
        <f t="shared" ref="AA74:AA76" si="307">IF(L74="","",L74)</f>
        <v/>
      </c>
      <c r="AB74" s="137"/>
      <c r="AC74" s="136" t="str">
        <f t="shared" ref="AC74:AC76" si="308">IF(M74="","",M74)</f>
        <v/>
      </c>
      <c r="AD74" s="137"/>
      <c r="AE74" s="136" t="str">
        <f t="shared" ref="AE74:AE76" si="309">IF(N74="","",N74)</f>
        <v/>
      </c>
      <c r="AF74" s="137"/>
      <c r="AG74" s="136" t="str">
        <f t="shared" ref="AG74:AG76" si="310">IF(O74="","",O74)</f>
        <v/>
      </c>
      <c r="AH74" s="137"/>
      <c r="AI74" s="135"/>
      <c r="AL74" s="120" t="str">
        <f t="shared" ref="AL74" si="311">IF(T74="",S74,T74)</f>
        <v/>
      </c>
      <c r="AN74" s="120" t="str">
        <f t="shared" ref="AN74" si="312">IF(V74="",U74,V74)</f>
        <v/>
      </c>
      <c r="AP74" s="120" t="str">
        <f t="shared" ref="AP74" si="313">IF(X74="",W74,X74)</f>
        <v/>
      </c>
      <c r="AR74" s="120" t="str">
        <f t="shared" ref="AR74" si="314">IF(Z74="",Y74,Z74)</f>
        <v/>
      </c>
      <c r="AT74" s="120" t="str">
        <f t="shared" ref="AT74" si="315">IF(AB74="",AA74,AB74)</f>
        <v/>
      </c>
      <c r="AV74" s="120" t="str">
        <f t="shared" ref="AV74" si="316">IF(AD74="",AC74,AD74)</f>
        <v/>
      </c>
      <c r="AX74" s="120" t="str">
        <f t="shared" ref="AX74" si="317">IF(AF74="",AE74,AF74)</f>
        <v/>
      </c>
      <c r="AZ74" s="120" t="str">
        <f t="shared" ref="AZ74" si="318">IF(AH74="",AG74,AH74)</f>
        <v/>
      </c>
    </row>
    <row r="75" spans="2:52" ht="26">
      <c r="B75" s="131">
        <f>B74+0.1</f>
        <v>9.1999999999999993</v>
      </c>
      <c r="C75" s="132" t="s">
        <v>172</v>
      </c>
      <c r="D75" s="144" t="s">
        <v>31</v>
      </c>
      <c r="E75" s="144" t="s">
        <v>30</v>
      </c>
      <c r="F75" s="144" t="s">
        <v>29</v>
      </c>
      <c r="G75" s="144" t="s">
        <v>28</v>
      </c>
      <c r="H75" s="134"/>
      <c r="I75" s="134"/>
      <c r="J75" s="134"/>
      <c r="K75" s="134"/>
      <c r="L75" s="134"/>
      <c r="M75" s="134"/>
      <c r="N75" s="134"/>
      <c r="O75" s="134"/>
      <c r="P75" s="135"/>
      <c r="S75" s="136" t="str">
        <f t="shared" si="303"/>
        <v/>
      </c>
      <c r="T75" s="137"/>
      <c r="U75" s="136" t="str">
        <f t="shared" si="304"/>
        <v/>
      </c>
      <c r="V75" s="137"/>
      <c r="W75" s="136" t="str">
        <f t="shared" si="305"/>
        <v/>
      </c>
      <c r="X75" s="137"/>
      <c r="Y75" s="136" t="str">
        <f t="shared" si="306"/>
        <v/>
      </c>
      <c r="Z75" s="137"/>
      <c r="AA75" s="136" t="str">
        <f t="shared" si="307"/>
        <v/>
      </c>
      <c r="AB75" s="137"/>
      <c r="AC75" s="136" t="str">
        <f t="shared" si="308"/>
        <v/>
      </c>
      <c r="AD75" s="137"/>
      <c r="AE75" s="136" t="str">
        <f t="shared" si="309"/>
        <v/>
      </c>
      <c r="AF75" s="137"/>
      <c r="AG75" s="136" t="str">
        <f t="shared" si="310"/>
        <v/>
      </c>
      <c r="AH75" s="137"/>
      <c r="AI75" s="135"/>
      <c r="AL75" s="120" t="str">
        <f t="shared" ref="AL75:AL76" si="319">IF(T75="",S75,T75)</f>
        <v/>
      </c>
      <c r="AN75" s="120" t="str">
        <f t="shared" ref="AN75:AN76" si="320">IF(V75="",U75,V75)</f>
        <v/>
      </c>
      <c r="AP75" s="120" t="str">
        <f t="shared" ref="AP75:AP76" si="321">IF(X75="",W75,X75)</f>
        <v/>
      </c>
      <c r="AR75" s="120" t="str">
        <f t="shared" ref="AR75:AR76" si="322">IF(Z75="",Y75,Z75)</f>
        <v/>
      </c>
      <c r="AT75" s="120" t="str">
        <f t="shared" ref="AT75:AT76" si="323">IF(AB75="",AA75,AB75)</f>
        <v/>
      </c>
      <c r="AV75" s="120" t="str">
        <f t="shared" ref="AV75:AV76" si="324">IF(AD75="",AC75,AD75)</f>
        <v/>
      </c>
      <c r="AX75" s="120" t="str">
        <f t="shared" ref="AX75:AX76" si="325">IF(AF75="",AE75,AF75)</f>
        <v/>
      </c>
      <c r="AZ75" s="120" t="str">
        <f t="shared" ref="AZ75:AZ76" si="326">IF(AH75="",AG75,AH75)</f>
        <v/>
      </c>
    </row>
    <row r="76" spans="2:52" ht="26">
      <c r="B76" s="131">
        <f t="shared" ref="B76" si="327">B75+0.1</f>
        <v>9.2999999999999989</v>
      </c>
      <c r="C76" s="132" t="s">
        <v>173</v>
      </c>
      <c r="D76" s="144" t="s">
        <v>31</v>
      </c>
      <c r="E76" s="144" t="s">
        <v>30</v>
      </c>
      <c r="F76" s="144" t="s">
        <v>29</v>
      </c>
      <c r="G76" s="144" t="s">
        <v>28</v>
      </c>
      <c r="H76" s="134"/>
      <c r="I76" s="134"/>
      <c r="J76" s="134"/>
      <c r="K76" s="134"/>
      <c r="L76" s="134"/>
      <c r="M76" s="134"/>
      <c r="N76" s="134"/>
      <c r="O76" s="134"/>
      <c r="P76" s="135"/>
      <c r="S76" s="136" t="str">
        <f t="shared" si="303"/>
        <v/>
      </c>
      <c r="T76" s="137"/>
      <c r="U76" s="136" t="str">
        <f t="shared" si="304"/>
        <v/>
      </c>
      <c r="V76" s="137"/>
      <c r="W76" s="136" t="str">
        <f t="shared" si="305"/>
        <v/>
      </c>
      <c r="X76" s="137"/>
      <c r="Y76" s="136" t="str">
        <f t="shared" si="306"/>
        <v/>
      </c>
      <c r="Z76" s="137"/>
      <c r="AA76" s="136" t="str">
        <f t="shared" si="307"/>
        <v/>
      </c>
      <c r="AB76" s="137"/>
      <c r="AC76" s="136" t="str">
        <f t="shared" si="308"/>
        <v/>
      </c>
      <c r="AD76" s="137"/>
      <c r="AE76" s="136" t="str">
        <f t="shared" si="309"/>
        <v/>
      </c>
      <c r="AF76" s="137"/>
      <c r="AG76" s="136" t="str">
        <f t="shared" si="310"/>
        <v/>
      </c>
      <c r="AH76" s="137"/>
      <c r="AI76" s="135"/>
      <c r="AL76" s="120" t="str">
        <f t="shared" si="319"/>
        <v/>
      </c>
      <c r="AN76" s="120" t="str">
        <f t="shared" si="320"/>
        <v/>
      </c>
      <c r="AP76" s="120" t="str">
        <f t="shared" si="321"/>
        <v/>
      </c>
      <c r="AR76" s="120" t="str">
        <f t="shared" si="322"/>
        <v/>
      </c>
      <c r="AT76" s="120" t="str">
        <f t="shared" si="323"/>
        <v/>
      </c>
      <c r="AV76" s="120" t="str">
        <f t="shared" si="324"/>
        <v/>
      </c>
      <c r="AX76" s="120" t="str">
        <f t="shared" si="325"/>
        <v/>
      </c>
      <c r="AZ76" s="120" t="str">
        <f t="shared" si="326"/>
        <v/>
      </c>
    </row>
    <row r="77" spans="2:52" s="88" customFormat="1" ht="24" customHeight="1">
      <c r="G77" s="88" t="s">
        <v>131</v>
      </c>
      <c r="H77" s="138" t="str">
        <f t="shared" ref="H77:O77" si="328">IF(SUM(H74:H76)=0,"",ROUNDDOWN(AVERAGE(H74:H76),1))</f>
        <v/>
      </c>
      <c r="I77" s="138" t="str">
        <f t="shared" si="328"/>
        <v/>
      </c>
      <c r="J77" s="138" t="str">
        <f t="shared" si="328"/>
        <v/>
      </c>
      <c r="K77" s="138" t="str">
        <f t="shared" si="328"/>
        <v/>
      </c>
      <c r="L77" s="138" t="str">
        <f t="shared" si="328"/>
        <v/>
      </c>
      <c r="M77" s="138" t="str">
        <f t="shared" si="328"/>
        <v/>
      </c>
      <c r="N77" s="138" t="str">
        <f t="shared" si="328"/>
        <v/>
      </c>
      <c r="O77" s="138" t="str">
        <f t="shared" si="328"/>
        <v/>
      </c>
      <c r="P77" s="139"/>
      <c r="S77" s="138" t="str">
        <f>IF(SUM(S74:S76)=0,"",ROUNDDOWN(AVERAGE(S74:S76),1))</f>
        <v/>
      </c>
      <c r="T77" s="138" t="str">
        <f>AL77</f>
        <v/>
      </c>
      <c r="U77" s="138" t="str">
        <f>IF(SUM(U74:U76)=0,"",ROUNDDOWN(AVERAGE(U74:U76),1))</f>
        <v/>
      </c>
      <c r="V77" s="138" t="str">
        <f>AN77</f>
        <v/>
      </c>
      <c r="W77" s="138" t="str">
        <f>IF(SUM(W74:W76)=0,"",ROUNDDOWN(AVERAGE(W74:W76),1))</f>
        <v/>
      </c>
      <c r="X77" s="138" t="str">
        <f>AP77</f>
        <v/>
      </c>
      <c r="Y77" s="138" t="str">
        <f>IF(SUM(Y74:Y76)=0,"",ROUNDDOWN(AVERAGE(Y74:Y76),1))</f>
        <v/>
      </c>
      <c r="Z77" s="138" t="str">
        <f>AR77</f>
        <v/>
      </c>
      <c r="AA77" s="138" t="str">
        <f>IF(SUM(AA74:AA76)=0,"",ROUNDDOWN(AVERAGE(AA74:AA76),1))</f>
        <v/>
      </c>
      <c r="AB77" s="138" t="str">
        <f>AT77</f>
        <v/>
      </c>
      <c r="AC77" s="138" t="str">
        <f>IF(SUM(AC74:AC76)=0,"",ROUNDDOWN(AVERAGE(AC74:AC76),1))</f>
        <v/>
      </c>
      <c r="AD77" s="138" t="str">
        <f>AV77</f>
        <v/>
      </c>
      <c r="AE77" s="138" t="str">
        <f>IF(SUM(AE74:AE76)=0,"",ROUNDDOWN(AVERAGE(AE74:AE76),1))</f>
        <v/>
      </c>
      <c r="AF77" s="138" t="str">
        <f>AX77</f>
        <v/>
      </c>
      <c r="AG77" s="138" t="str">
        <f>IF(SUM(AG74:AG76)=0,"",ROUNDDOWN(AVERAGE(AG74:AG76),1))</f>
        <v/>
      </c>
      <c r="AH77" s="138" t="str">
        <f>AZ77</f>
        <v/>
      </c>
      <c r="AI77" s="139"/>
      <c r="AK77" s="140"/>
      <c r="AL77" s="140" t="str">
        <f>IF(SUM(AL74:AL76)=0,"",ROUNDDOWN(AVERAGE(AL74:AL76),1))</f>
        <v/>
      </c>
      <c r="AM77" s="140"/>
      <c r="AN77" s="140" t="str">
        <f>IF(SUM(AN74:AN76)=0,"",ROUNDDOWN(AVERAGE(AN74:AN76),1))</f>
        <v/>
      </c>
      <c r="AO77" s="140"/>
      <c r="AP77" s="140" t="str">
        <f>IF(SUM(AP74:AP76)=0,"",ROUNDDOWN(AVERAGE(AP74:AP76),1))</f>
        <v/>
      </c>
      <c r="AQ77" s="140"/>
      <c r="AR77" s="140" t="str">
        <f>IF(SUM(AR74:AR76)=0,"",ROUNDDOWN(AVERAGE(AR74:AR76),1))</f>
        <v/>
      </c>
      <c r="AS77" s="140"/>
      <c r="AT77" s="140" t="str">
        <f>IF(SUM(AT74:AT76)=0,"",ROUNDDOWN(AVERAGE(AT74:AT76),1))</f>
        <v/>
      </c>
      <c r="AU77" s="140"/>
      <c r="AV77" s="140" t="str">
        <f>IF(SUM(AV74:AV76)=0,"",ROUNDDOWN(AVERAGE(AV74:AV76),1))</f>
        <v/>
      </c>
      <c r="AW77" s="140"/>
      <c r="AX77" s="140" t="str">
        <f>IF(SUM(AX74:AX76)=0,"",ROUNDDOWN(AVERAGE(AX74:AX76),1))</f>
        <v/>
      </c>
      <c r="AY77" s="140"/>
      <c r="AZ77" s="140" t="str">
        <f>IF(SUM(AZ74:AZ76)=0,"",ROUNDDOWN(AVERAGE(AZ74:AZ76),1))</f>
        <v/>
      </c>
    </row>
    <row r="78" spans="2:52" ht="24" customHeight="1">
      <c r="C78" s="122"/>
      <c r="D78" s="141"/>
      <c r="E78" s="141"/>
      <c r="F78" s="141"/>
      <c r="G78" s="88" t="s">
        <v>72</v>
      </c>
      <c r="H78" s="134"/>
      <c r="I78" s="134"/>
      <c r="J78" s="134"/>
      <c r="K78" s="134"/>
      <c r="L78" s="134"/>
      <c r="M78" s="134"/>
      <c r="N78" s="134"/>
      <c r="O78" s="134"/>
      <c r="P78" s="142" t="str">
        <f>P$16</f>
        <v>Use these cells to override the calculated ratings.</v>
      </c>
      <c r="S78" s="136" t="str">
        <f t="shared" ref="S78" si="329">IF(H78="","",H78)</f>
        <v/>
      </c>
      <c r="T78" s="137"/>
      <c r="U78" s="136" t="str">
        <f t="shared" ref="U78" si="330">IF(I78="","",I78)</f>
        <v/>
      </c>
      <c r="V78" s="137"/>
      <c r="W78" s="136" t="str">
        <f t="shared" ref="W78" si="331">IF(J78="","",J78)</f>
        <v/>
      </c>
      <c r="X78" s="137"/>
      <c r="Y78" s="136" t="str">
        <f t="shared" ref="Y78" si="332">IF(K78="","",K78)</f>
        <v/>
      </c>
      <c r="Z78" s="137"/>
      <c r="AA78" s="136" t="str">
        <f t="shared" ref="AA78" si="333">IF(L78="","",L78)</f>
        <v/>
      </c>
      <c r="AB78" s="137"/>
      <c r="AC78" s="136" t="str">
        <f t="shared" ref="AC78" si="334">IF(M78="","",M78)</f>
        <v/>
      </c>
      <c r="AD78" s="137"/>
      <c r="AE78" s="136" t="str">
        <f t="shared" ref="AE78" si="335">IF(N78="","",N78)</f>
        <v/>
      </c>
      <c r="AF78" s="137"/>
      <c r="AG78" s="136" t="str">
        <f t="shared" ref="AG78" si="336">IF(O78="","",O78)</f>
        <v/>
      </c>
      <c r="AH78" s="137"/>
      <c r="AI78" s="142" t="str">
        <f>AI$16</f>
        <v>Use these cells to override the calculated ratings.</v>
      </c>
      <c r="AL78" s="120">
        <f>T78</f>
        <v>0</v>
      </c>
      <c r="AN78" s="120">
        <f t="shared" ref="AN78" si="337">V78</f>
        <v>0</v>
      </c>
      <c r="AP78" s="120">
        <f t="shared" ref="AP78" si="338">X78</f>
        <v>0</v>
      </c>
      <c r="AR78" s="120">
        <f t="shared" ref="AR78" si="339">Z78</f>
        <v>0</v>
      </c>
      <c r="AT78" s="120">
        <f t="shared" ref="AT78" si="340">AB78</f>
        <v>0</v>
      </c>
      <c r="AV78" s="120">
        <f t="shared" ref="AV78" si="341">AD78</f>
        <v>0</v>
      </c>
      <c r="AX78" s="120">
        <f t="shared" ref="AX78" si="342">AF78</f>
        <v>0</v>
      </c>
      <c r="AZ78" s="120">
        <f t="shared" ref="AZ78" si="343">AH78</f>
        <v>0</v>
      </c>
    </row>
    <row r="79" spans="2:52">
      <c r="C79" s="122"/>
      <c r="D79" s="143"/>
      <c r="E79" s="143"/>
      <c r="F79" s="143"/>
      <c r="G79" s="143"/>
    </row>
    <row r="80" spans="2:52" ht="60" customHeight="1">
      <c r="B80" s="129">
        <v>10</v>
      </c>
      <c r="C80" s="193" t="str">
        <f>'Ratings Summary'!C19</f>
        <v xml:space="preserve">Demand for coordination (autonomy-related complexity): this indicator covers the amount of autonomy and responsibility that the project, program, or portfolio manager/leader has been given or has taken/shown. This indicator focuses on coordinating, communicating, promoting, and defending the project, program, or portfolio interests with others.
</v>
      </c>
      <c r="D80" s="194"/>
      <c r="E80" s="194"/>
      <c r="F80" s="194"/>
      <c r="G80" s="195"/>
    </row>
    <row r="81" spans="2:52" ht="26">
      <c r="B81" s="131">
        <f>B80+0.1</f>
        <v>10.1</v>
      </c>
      <c r="C81" s="132" t="s">
        <v>174</v>
      </c>
      <c r="D81" s="144" t="s">
        <v>31</v>
      </c>
      <c r="E81" s="144" t="s">
        <v>30</v>
      </c>
      <c r="F81" s="144" t="s">
        <v>29</v>
      </c>
      <c r="G81" s="144" t="s">
        <v>28</v>
      </c>
      <c r="H81" s="134"/>
      <c r="I81" s="134"/>
      <c r="J81" s="134"/>
      <c r="K81" s="134"/>
      <c r="L81" s="134"/>
      <c r="M81" s="134"/>
      <c r="N81" s="134"/>
      <c r="O81" s="134"/>
      <c r="P81" s="135"/>
      <c r="S81" s="136" t="str">
        <f t="shared" ref="S81:S82" si="344">IF(H81="","",H81)</f>
        <v/>
      </c>
      <c r="T81" s="137"/>
      <c r="U81" s="136" t="str">
        <f t="shared" ref="U81:U82" si="345">IF(I81="","",I81)</f>
        <v/>
      </c>
      <c r="V81" s="137"/>
      <c r="W81" s="136" t="str">
        <f t="shared" ref="W81:W82" si="346">IF(J81="","",J81)</f>
        <v/>
      </c>
      <c r="X81" s="137"/>
      <c r="Y81" s="136" t="str">
        <f t="shared" ref="Y81:Y82" si="347">IF(K81="","",K81)</f>
        <v/>
      </c>
      <c r="Z81" s="137"/>
      <c r="AA81" s="136" t="str">
        <f t="shared" ref="AA81:AA82" si="348">IF(L81="","",L81)</f>
        <v/>
      </c>
      <c r="AB81" s="137"/>
      <c r="AC81" s="136" t="str">
        <f t="shared" ref="AC81:AC82" si="349">IF(M81="","",M81)</f>
        <v/>
      </c>
      <c r="AD81" s="137"/>
      <c r="AE81" s="136" t="str">
        <f t="shared" ref="AE81:AE82" si="350">IF(N81="","",N81)</f>
        <v/>
      </c>
      <c r="AF81" s="137"/>
      <c r="AG81" s="136" t="str">
        <f t="shared" ref="AG81:AG82" si="351">IF(O81="","",O81)</f>
        <v/>
      </c>
      <c r="AH81" s="137"/>
      <c r="AI81" s="135"/>
      <c r="AL81" s="120" t="str">
        <f t="shared" ref="AL81:AL82" si="352">IF(T81="",S81,T81)</f>
        <v/>
      </c>
      <c r="AN81" s="120" t="str">
        <f t="shared" ref="AN81:AN82" si="353">IF(V81="",U81,V81)</f>
        <v/>
      </c>
      <c r="AP81" s="120" t="str">
        <f t="shared" ref="AP81:AP82" si="354">IF(X81="",W81,X81)</f>
        <v/>
      </c>
      <c r="AR81" s="120" t="str">
        <f t="shared" ref="AR81:AR82" si="355">IF(Z81="",Y81,Z81)</f>
        <v/>
      </c>
      <c r="AT81" s="120" t="str">
        <f t="shared" ref="AT81:AT82" si="356">IF(AB81="",AA81,AB81)</f>
        <v/>
      </c>
      <c r="AV81" s="120" t="str">
        <f t="shared" ref="AV81:AV82" si="357">IF(AD81="",AC81,AD81)</f>
        <v/>
      </c>
      <c r="AX81" s="120" t="str">
        <f t="shared" ref="AX81:AX82" si="358">IF(AF81="",AE81,AF81)</f>
        <v/>
      </c>
      <c r="AZ81" s="120" t="str">
        <f t="shared" ref="AZ81:AZ82" si="359">IF(AH81="",AG81,AH81)</f>
        <v/>
      </c>
    </row>
    <row r="82" spans="2:52" ht="26">
      <c r="B82" s="131">
        <f>B81+0.1</f>
        <v>10.199999999999999</v>
      </c>
      <c r="C82" s="132" t="s">
        <v>175</v>
      </c>
      <c r="D82" s="144" t="s">
        <v>31</v>
      </c>
      <c r="E82" s="144" t="s">
        <v>30</v>
      </c>
      <c r="F82" s="144" t="s">
        <v>29</v>
      </c>
      <c r="G82" s="144" t="s">
        <v>28</v>
      </c>
      <c r="H82" s="134"/>
      <c r="I82" s="134"/>
      <c r="J82" s="134"/>
      <c r="K82" s="134"/>
      <c r="L82" s="134"/>
      <c r="M82" s="134"/>
      <c r="N82" s="134"/>
      <c r="O82" s="134"/>
      <c r="P82" s="135"/>
      <c r="S82" s="136" t="str">
        <f t="shared" si="344"/>
        <v/>
      </c>
      <c r="T82" s="137"/>
      <c r="U82" s="136" t="str">
        <f t="shared" si="345"/>
        <v/>
      </c>
      <c r="V82" s="137"/>
      <c r="W82" s="136" t="str">
        <f t="shared" si="346"/>
        <v/>
      </c>
      <c r="X82" s="137"/>
      <c r="Y82" s="136" t="str">
        <f t="shared" si="347"/>
        <v/>
      </c>
      <c r="Z82" s="137"/>
      <c r="AA82" s="136" t="str">
        <f t="shared" si="348"/>
        <v/>
      </c>
      <c r="AB82" s="137"/>
      <c r="AC82" s="136" t="str">
        <f t="shared" si="349"/>
        <v/>
      </c>
      <c r="AD82" s="137"/>
      <c r="AE82" s="136" t="str">
        <f t="shared" si="350"/>
        <v/>
      </c>
      <c r="AF82" s="137"/>
      <c r="AG82" s="136" t="str">
        <f t="shared" si="351"/>
        <v/>
      </c>
      <c r="AH82" s="137"/>
      <c r="AI82" s="135"/>
      <c r="AL82" s="120" t="str">
        <f t="shared" si="352"/>
        <v/>
      </c>
      <c r="AN82" s="120" t="str">
        <f t="shared" si="353"/>
        <v/>
      </c>
      <c r="AP82" s="120" t="str">
        <f t="shared" si="354"/>
        <v/>
      </c>
      <c r="AR82" s="120" t="str">
        <f t="shared" si="355"/>
        <v/>
      </c>
      <c r="AT82" s="120" t="str">
        <f t="shared" si="356"/>
        <v/>
      </c>
      <c r="AV82" s="120" t="str">
        <f t="shared" si="357"/>
        <v/>
      </c>
      <c r="AX82" s="120" t="str">
        <f t="shared" si="358"/>
        <v/>
      </c>
      <c r="AZ82" s="120" t="str">
        <f t="shared" si="359"/>
        <v/>
      </c>
    </row>
    <row r="83" spans="2:52" s="88" customFormat="1" ht="24" customHeight="1">
      <c r="G83" s="88" t="s">
        <v>131</v>
      </c>
      <c r="H83" s="138" t="str">
        <f t="shared" ref="H83:O83" si="360">IF(SUM(H81:H82)=0,"",ROUNDDOWN(AVERAGE(H81:H82),1))</f>
        <v/>
      </c>
      <c r="I83" s="138" t="str">
        <f t="shared" si="360"/>
        <v/>
      </c>
      <c r="J83" s="138" t="str">
        <f t="shared" si="360"/>
        <v/>
      </c>
      <c r="K83" s="138" t="str">
        <f t="shared" si="360"/>
        <v/>
      </c>
      <c r="L83" s="138" t="str">
        <f t="shared" si="360"/>
        <v/>
      </c>
      <c r="M83" s="138" t="str">
        <f t="shared" si="360"/>
        <v/>
      </c>
      <c r="N83" s="138" t="str">
        <f t="shared" si="360"/>
        <v/>
      </c>
      <c r="O83" s="138" t="str">
        <f t="shared" si="360"/>
        <v/>
      </c>
      <c r="P83" s="139"/>
      <c r="S83" s="138" t="str">
        <f>IF(SUM(S81:S82)=0,"",ROUNDDOWN(AVERAGE(S81:S82),1))</f>
        <v/>
      </c>
      <c r="T83" s="138" t="str">
        <f>AL83</f>
        <v/>
      </c>
      <c r="U83" s="138" t="str">
        <f>IF(SUM(U81:U82)=0,"",ROUNDDOWN(AVERAGE(U81:U82),1))</f>
        <v/>
      </c>
      <c r="V83" s="138" t="str">
        <f>AN83</f>
        <v/>
      </c>
      <c r="W83" s="138" t="str">
        <f>IF(SUM(W81:W82)=0,"",ROUNDDOWN(AVERAGE(W81:W82),1))</f>
        <v/>
      </c>
      <c r="X83" s="138" t="str">
        <f>AP83</f>
        <v/>
      </c>
      <c r="Y83" s="138" t="str">
        <f>IF(SUM(Y81:Y82)=0,"",ROUNDDOWN(AVERAGE(Y81:Y82),1))</f>
        <v/>
      </c>
      <c r="Z83" s="138" t="str">
        <f>AR83</f>
        <v/>
      </c>
      <c r="AA83" s="138" t="str">
        <f>IF(SUM(AA81:AA82)=0,"",ROUNDDOWN(AVERAGE(AA81:AA82),1))</f>
        <v/>
      </c>
      <c r="AB83" s="138" t="str">
        <f>AT83</f>
        <v/>
      </c>
      <c r="AC83" s="138" t="str">
        <f>IF(SUM(AC81:AC82)=0,"",ROUNDDOWN(AVERAGE(AC81:AC82),1))</f>
        <v/>
      </c>
      <c r="AD83" s="138" t="str">
        <f>AV83</f>
        <v/>
      </c>
      <c r="AE83" s="138" t="str">
        <f>IF(SUM(AE81:AE82)=0,"",ROUNDDOWN(AVERAGE(AE81:AE82),1))</f>
        <v/>
      </c>
      <c r="AF83" s="138" t="str">
        <f>AX83</f>
        <v/>
      </c>
      <c r="AG83" s="138" t="str">
        <f>IF(SUM(AG81:AG82)=0,"",ROUNDDOWN(AVERAGE(AG81:AG82),1))</f>
        <v/>
      </c>
      <c r="AH83" s="138" t="str">
        <f>AZ83</f>
        <v/>
      </c>
      <c r="AI83" s="139"/>
      <c r="AK83" s="140"/>
      <c r="AL83" s="140" t="str">
        <f>IF(SUM(AL81:AL82)=0,"",ROUNDDOWN(AVERAGE(AL81:AL82),1))</f>
        <v/>
      </c>
      <c r="AM83" s="140"/>
      <c r="AN83" s="140" t="str">
        <f>IF(SUM(AN81:AN82)=0,"",ROUNDDOWN(AVERAGE(AN81:AN82),1))</f>
        <v/>
      </c>
      <c r="AO83" s="140"/>
      <c r="AP83" s="140" t="str">
        <f>IF(SUM(AP81:AP82)=0,"",ROUNDDOWN(AVERAGE(AP81:AP82),1))</f>
        <v/>
      </c>
      <c r="AQ83" s="140"/>
      <c r="AR83" s="140" t="str">
        <f>IF(SUM(AR81:AR82)=0,"",ROUNDDOWN(AVERAGE(AR81:AR82),1))</f>
        <v/>
      </c>
      <c r="AS83" s="140"/>
      <c r="AT83" s="140" t="str">
        <f>IF(SUM(AT81:AT82)=0,"",ROUNDDOWN(AVERAGE(AT81:AT82),1))</f>
        <v/>
      </c>
      <c r="AU83" s="140"/>
      <c r="AV83" s="140" t="str">
        <f>IF(SUM(AV81:AV82)=0,"",ROUNDDOWN(AVERAGE(AV81:AV82),1))</f>
        <v/>
      </c>
      <c r="AW83" s="140"/>
      <c r="AX83" s="140" t="str">
        <f>IF(SUM(AX81:AX82)=0,"",ROUNDDOWN(AVERAGE(AX81:AX82),1))</f>
        <v/>
      </c>
      <c r="AY83" s="140"/>
      <c r="AZ83" s="140" t="str">
        <f>IF(SUM(AZ81:AZ82)=0,"",ROUNDDOWN(AVERAGE(AZ81:AZ82),1))</f>
        <v/>
      </c>
    </row>
    <row r="84" spans="2:52" ht="24" customHeight="1">
      <c r="C84" s="122"/>
      <c r="D84" s="141"/>
      <c r="E84" s="141"/>
      <c r="F84" s="141"/>
      <c r="G84" s="88" t="s">
        <v>72</v>
      </c>
      <c r="H84" s="134"/>
      <c r="I84" s="134"/>
      <c r="J84" s="134"/>
      <c r="K84" s="134"/>
      <c r="L84" s="134"/>
      <c r="M84" s="134"/>
      <c r="N84" s="134"/>
      <c r="O84" s="134"/>
      <c r="P84" s="142" t="str">
        <f>P$16</f>
        <v>Use these cells to override the calculated ratings.</v>
      </c>
      <c r="S84" s="136" t="str">
        <f t="shared" ref="S84" si="361">IF(H84="","",H84)</f>
        <v/>
      </c>
      <c r="T84" s="137"/>
      <c r="U84" s="136" t="str">
        <f t="shared" ref="U84" si="362">IF(I84="","",I84)</f>
        <v/>
      </c>
      <c r="V84" s="137"/>
      <c r="W84" s="136" t="str">
        <f t="shared" ref="W84" si="363">IF(J84="","",J84)</f>
        <v/>
      </c>
      <c r="X84" s="137"/>
      <c r="Y84" s="136" t="str">
        <f t="shared" ref="Y84" si="364">IF(K84="","",K84)</f>
        <v/>
      </c>
      <c r="Z84" s="137"/>
      <c r="AA84" s="136" t="str">
        <f t="shared" ref="AA84" si="365">IF(L84="","",L84)</f>
        <v/>
      </c>
      <c r="AB84" s="137"/>
      <c r="AC84" s="136" t="str">
        <f t="shared" ref="AC84" si="366">IF(M84="","",M84)</f>
        <v/>
      </c>
      <c r="AD84" s="137"/>
      <c r="AE84" s="136" t="str">
        <f t="shared" ref="AE84" si="367">IF(N84="","",N84)</f>
        <v/>
      </c>
      <c r="AF84" s="137"/>
      <c r="AG84" s="136" t="str">
        <f t="shared" ref="AG84" si="368">IF(O84="","",O84)</f>
        <v/>
      </c>
      <c r="AH84" s="137"/>
      <c r="AI84" s="142" t="str">
        <f>AI$16</f>
        <v>Use these cells to override the calculated ratings.</v>
      </c>
      <c r="AL84" s="120">
        <f>T84</f>
        <v>0</v>
      </c>
      <c r="AN84" s="120">
        <f t="shared" ref="AN84" si="369">V84</f>
        <v>0</v>
      </c>
      <c r="AP84" s="120">
        <f t="shared" ref="AP84" si="370">X84</f>
        <v>0</v>
      </c>
      <c r="AR84" s="120">
        <f t="shared" ref="AR84" si="371">Z84</f>
        <v>0</v>
      </c>
      <c r="AT84" s="120">
        <f t="shared" ref="AT84" si="372">AB84</f>
        <v>0</v>
      </c>
      <c r="AV84" s="120">
        <f t="shared" ref="AV84" si="373">AD84</f>
        <v>0</v>
      </c>
      <c r="AX84" s="120">
        <f t="shared" ref="AX84" si="374">AF84</f>
        <v>0</v>
      </c>
      <c r="AZ84" s="120">
        <f t="shared" ref="AZ84" si="375">AH84</f>
        <v>0</v>
      </c>
    </row>
    <row r="85" spans="2:52" ht="17.149999999999999" customHeight="1"/>
    <row r="86" spans="2:52" ht="17.149999999999999" customHeight="1">
      <c r="E86" s="123" t="s">
        <v>75</v>
      </c>
    </row>
    <row r="87" spans="2:52" ht="17.149999999999999" customHeight="1">
      <c r="F87" s="147" t="s">
        <v>76</v>
      </c>
      <c r="G87" s="120">
        <v>1</v>
      </c>
      <c r="H87" s="148" t="str">
        <f t="shared" ref="H87:O87" si="376">IF(AND(H15="",H16=""),"",IF(H16="",ROUNDDOWN(H15,0),H16))</f>
        <v/>
      </c>
      <c r="I87" s="148" t="str">
        <f t="shared" si="376"/>
        <v/>
      </c>
      <c r="J87" s="148" t="str">
        <f t="shared" si="376"/>
        <v/>
      </c>
      <c r="K87" s="148" t="str">
        <f t="shared" si="376"/>
        <v/>
      </c>
      <c r="L87" s="148" t="str">
        <f t="shared" si="376"/>
        <v/>
      </c>
      <c r="M87" s="148" t="str">
        <f t="shared" si="376"/>
        <v/>
      </c>
      <c r="N87" s="148" t="str">
        <f t="shared" si="376"/>
        <v/>
      </c>
      <c r="O87" s="148" t="str">
        <f t="shared" si="376"/>
        <v/>
      </c>
      <c r="S87" s="149" t="str">
        <f>IF(AND(S15="",S16=""),"",IF(S16="",ROUNDDOWN(S15,0),S16))</f>
        <v/>
      </c>
      <c r="T87" s="150" t="str">
        <f t="shared" ref="T87:AH95" si="377">IF(AL87=S87,"",AL87)</f>
        <v/>
      </c>
      <c r="U87" s="149" t="str">
        <f>IF(AND(U15="",U16=""),"",IF(U16="",ROUNDDOWN(U15,0),U16))</f>
        <v/>
      </c>
      <c r="V87" s="150" t="str">
        <f t="shared" si="377"/>
        <v/>
      </c>
      <c r="W87" s="149" t="str">
        <f>IF(AND(W15="",W16=""),"",IF(W16="",ROUNDDOWN(W15,0),W16))</f>
        <v/>
      </c>
      <c r="X87" s="150" t="str">
        <f t="shared" si="377"/>
        <v/>
      </c>
      <c r="Y87" s="149" t="str">
        <f>IF(AND(Y15="",Y16=""),"",IF(Y16="",ROUNDDOWN(Y15,0),Y16))</f>
        <v/>
      </c>
      <c r="Z87" s="150" t="str">
        <f t="shared" si="377"/>
        <v/>
      </c>
      <c r="AA87" s="149" t="str">
        <f>IF(AND(AA15="",AA16=""),"",IF(AA16="",ROUNDDOWN(AA15,0),AA16))</f>
        <v/>
      </c>
      <c r="AB87" s="150" t="str">
        <f t="shared" si="377"/>
        <v/>
      </c>
      <c r="AC87" s="149" t="str">
        <f>IF(AND(AC15="",AC16=""),"",IF(AC16="",ROUNDDOWN(AC15,0),AC16))</f>
        <v/>
      </c>
      <c r="AD87" s="150" t="str">
        <f t="shared" si="377"/>
        <v/>
      </c>
      <c r="AE87" s="149" t="str">
        <f>IF(AND(AE15="",AE16=""),"",IF(AE16="",ROUNDDOWN(AE15,0),AE16))</f>
        <v/>
      </c>
      <c r="AF87" s="150" t="str">
        <f t="shared" si="377"/>
        <v/>
      </c>
      <c r="AG87" s="149" t="str">
        <f>IF(AND(AG15="",AG16=""),"",IF(AG16="",ROUNDDOWN(AG15,0),AG16))</f>
        <v/>
      </c>
      <c r="AH87" s="150" t="str">
        <f t="shared" si="377"/>
        <v/>
      </c>
      <c r="AL87" s="148" t="str">
        <f>IF(AND(T15="",T16=""),"",IF(T16&gt;0,T16,ROUNDDOWN(T15,0)))</f>
        <v/>
      </c>
      <c r="AN87" s="148" t="str">
        <f>IF(AND(V15="",V16=""),"",IF(V16&gt;0,V16,ROUNDDOWN(V15,0)))</f>
        <v/>
      </c>
      <c r="AP87" s="148" t="str">
        <f>IF(AND(X15="",X16=""),"",IF(X16&gt;0,X16,ROUNDDOWN(X15,0)))</f>
        <v/>
      </c>
      <c r="AR87" s="148" t="str">
        <f>IF(AND(Z15="",Z16=""),"",IF(Z16&gt;0,Z16,ROUNDDOWN(Z15,0)))</f>
        <v/>
      </c>
      <c r="AT87" s="148" t="str">
        <f>IF(AND(AB15="",AB16=""),"",IF(AB16&gt;0,AB16,ROUNDDOWN(AB15,0)))</f>
        <v/>
      </c>
      <c r="AV87" s="148" t="str">
        <f>IF(AND(AD15="",AD16=""),"",IF(AD16&gt;0,AD16,ROUNDDOWN(AD15,0)))</f>
        <v/>
      </c>
      <c r="AX87" s="148" t="str">
        <f>IF(AND(AF15="",AF16=""),"",IF(AF16&gt;0,AF16,ROUNDDOWN(AF15,0)))</f>
        <v/>
      </c>
      <c r="AZ87" s="148" t="str">
        <f>IF(AND(AH15="",AH16=""),"",IF(AH16&gt;0,AH16,ROUNDDOWN(AH15,0)))</f>
        <v/>
      </c>
    </row>
    <row r="88" spans="2:52" ht="17.149999999999999" customHeight="1">
      <c r="F88" s="147" t="s">
        <v>76</v>
      </c>
      <c r="G88" s="120">
        <f>1+G87</f>
        <v>2</v>
      </c>
      <c r="H88" s="148" t="str">
        <f t="shared" ref="H88:O88" si="378">IF(AND(H24="",H23=""),"",IF(H24="",ROUNDDOWN(H23,0),H24))</f>
        <v/>
      </c>
      <c r="I88" s="148" t="str">
        <f t="shared" si="378"/>
        <v/>
      </c>
      <c r="J88" s="148" t="str">
        <f t="shared" si="378"/>
        <v/>
      </c>
      <c r="K88" s="148" t="str">
        <f t="shared" si="378"/>
        <v/>
      </c>
      <c r="L88" s="148" t="str">
        <f t="shared" si="378"/>
        <v/>
      </c>
      <c r="M88" s="148" t="str">
        <f t="shared" si="378"/>
        <v/>
      </c>
      <c r="N88" s="148" t="str">
        <f t="shared" si="378"/>
        <v/>
      </c>
      <c r="O88" s="148" t="str">
        <f t="shared" si="378"/>
        <v/>
      </c>
      <c r="S88" s="151" t="str">
        <f>IF(AND(S24="",S23=""),"",IF(S24="",ROUNDDOWN(S23,0),S24))</f>
        <v/>
      </c>
      <c r="T88" s="152" t="str">
        <f t="shared" si="377"/>
        <v/>
      </c>
      <c r="U88" s="151" t="str">
        <f>IF(AND(U24="",U23=""),"",IF(U24="",ROUNDDOWN(U23,0),U24))</f>
        <v/>
      </c>
      <c r="V88" s="152" t="str">
        <f t="shared" si="377"/>
        <v/>
      </c>
      <c r="W88" s="151" t="str">
        <f>IF(AND(W24="",W23=""),"",IF(W24="",ROUNDDOWN(W23,0),W24))</f>
        <v/>
      </c>
      <c r="X88" s="152" t="str">
        <f t="shared" si="377"/>
        <v/>
      </c>
      <c r="Y88" s="151" t="str">
        <f>IF(AND(Y24="",Y23=""),"",IF(Y24="",ROUNDDOWN(Y23,0),Y24))</f>
        <v/>
      </c>
      <c r="Z88" s="152" t="str">
        <f t="shared" si="377"/>
        <v/>
      </c>
      <c r="AA88" s="151" t="str">
        <f>IF(AND(AA24="",AA23=""),"",IF(AA24="",ROUNDDOWN(AA23,0),AA24))</f>
        <v/>
      </c>
      <c r="AB88" s="152" t="str">
        <f t="shared" si="377"/>
        <v/>
      </c>
      <c r="AC88" s="151" t="str">
        <f>IF(AND(AC24="",AC23=""),"",IF(AC24="",ROUNDDOWN(AC23,0),AC24))</f>
        <v/>
      </c>
      <c r="AD88" s="152" t="str">
        <f t="shared" si="377"/>
        <v/>
      </c>
      <c r="AE88" s="151" t="str">
        <f>IF(AND(AE24="",AE23=""),"",IF(AE24="",ROUNDDOWN(AE23,0),AE24))</f>
        <v/>
      </c>
      <c r="AF88" s="152" t="str">
        <f t="shared" si="377"/>
        <v/>
      </c>
      <c r="AG88" s="151" t="str">
        <f>IF(AND(AG24="",AG23=""),"",IF(AG24="",ROUNDDOWN(AG23,0),AG24))</f>
        <v/>
      </c>
      <c r="AH88" s="152" t="str">
        <f t="shared" si="377"/>
        <v/>
      </c>
      <c r="AL88" s="148" t="str">
        <f>IF(AND(T24="",T23=""),"",IF(T24&gt;0,T24,ROUNDDOWN(T23,0)))</f>
        <v/>
      </c>
      <c r="AN88" s="148" t="str">
        <f>IF(AND(V24="",V23=""),"",IF(V24&gt;0,V24,ROUNDDOWN(V23,0)))</f>
        <v/>
      </c>
      <c r="AP88" s="148" t="str">
        <f>IF(AND(X24="",X23=""),"",IF(X24&gt;0,X24,ROUNDDOWN(X23,0)))</f>
        <v/>
      </c>
      <c r="AR88" s="148" t="str">
        <f>IF(AND(Z24="",Z23=""),"",IF(Z24&gt;0,Z24,ROUNDDOWN(Z23,0)))</f>
        <v/>
      </c>
      <c r="AT88" s="148" t="str">
        <f>IF(AND(AB24="",AB23=""),"",IF(AB24&gt;0,AB24,ROUNDDOWN(AB23,0)))</f>
        <v/>
      </c>
      <c r="AV88" s="148" t="str">
        <f>IF(AND(AD24="",AD23=""),"",IF(AD24&gt;0,AD24,ROUNDDOWN(AD23,0)))</f>
        <v/>
      </c>
      <c r="AX88" s="148" t="str">
        <f>IF(AND(AF24="",AF23=""),"",IF(AF24&gt;0,AF24,ROUNDDOWN(AF23,0)))</f>
        <v/>
      </c>
      <c r="AZ88" s="148" t="str">
        <f>IF(AND(AH24="",AH23=""),"",IF(AH24&gt;0,AH24,ROUNDDOWN(AH23,0)))</f>
        <v/>
      </c>
    </row>
    <row r="89" spans="2:52" ht="17.149999999999999" customHeight="1">
      <c r="F89" s="147" t="s">
        <v>76</v>
      </c>
      <c r="G89" s="120">
        <f t="shared" ref="G89:G96" si="379">1+G88</f>
        <v>3</v>
      </c>
      <c r="H89" s="148" t="str">
        <f t="shared" ref="H89:O89" si="380">IF(AND(H33="",H32=""),"",IF(H33="",ROUNDDOWN(H32,0),H33))</f>
        <v/>
      </c>
      <c r="I89" s="148" t="str">
        <f t="shared" si="380"/>
        <v/>
      </c>
      <c r="J89" s="148" t="str">
        <f t="shared" si="380"/>
        <v/>
      </c>
      <c r="K89" s="148" t="str">
        <f t="shared" si="380"/>
        <v/>
      </c>
      <c r="L89" s="148" t="str">
        <f t="shared" si="380"/>
        <v/>
      </c>
      <c r="M89" s="148" t="str">
        <f t="shared" si="380"/>
        <v/>
      </c>
      <c r="N89" s="148" t="str">
        <f t="shared" si="380"/>
        <v/>
      </c>
      <c r="O89" s="148" t="str">
        <f t="shared" si="380"/>
        <v/>
      </c>
      <c r="S89" s="151" t="str">
        <f>IF(AND(S33="",S32=""),"",IF(S33="",ROUNDDOWN(S32,0),S33))</f>
        <v/>
      </c>
      <c r="T89" s="152" t="str">
        <f t="shared" si="377"/>
        <v/>
      </c>
      <c r="U89" s="151" t="str">
        <f>IF(AND(U33="",U32=""),"",IF(U33="",ROUNDDOWN(U32,0),U33))</f>
        <v/>
      </c>
      <c r="V89" s="152" t="str">
        <f t="shared" si="377"/>
        <v/>
      </c>
      <c r="W89" s="151" t="str">
        <f>IF(AND(W33="",W32=""),"",IF(W33="",ROUNDDOWN(W32,0),W33))</f>
        <v/>
      </c>
      <c r="X89" s="152" t="str">
        <f t="shared" si="377"/>
        <v/>
      </c>
      <c r="Y89" s="151" t="str">
        <f>IF(AND(Y33="",Y32=""),"",IF(Y33="",ROUNDDOWN(Y32,0),Y33))</f>
        <v/>
      </c>
      <c r="Z89" s="152" t="str">
        <f t="shared" si="377"/>
        <v/>
      </c>
      <c r="AA89" s="151" t="str">
        <f>IF(AND(AA33="",AA32=""),"",IF(AA33="",ROUNDDOWN(AA32,0),AA33))</f>
        <v/>
      </c>
      <c r="AB89" s="152" t="str">
        <f t="shared" si="377"/>
        <v/>
      </c>
      <c r="AC89" s="151" t="str">
        <f>IF(AND(AC33="",AC32=""),"",IF(AC33="",ROUNDDOWN(AC32,0),AC33))</f>
        <v/>
      </c>
      <c r="AD89" s="152" t="str">
        <f t="shared" si="377"/>
        <v/>
      </c>
      <c r="AE89" s="151" t="str">
        <f>IF(AND(AE33="",AE32=""),"",IF(AE33="",ROUNDDOWN(AE32,0),AE33))</f>
        <v/>
      </c>
      <c r="AF89" s="152" t="str">
        <f t="shared" si="377"/>
        <v/>
      </c>
      <c r="AG89" s="151" t="str">
        <f>IF(AND(AG33="",AG32=""),"",IF(AG33="",ROUNDDOWN(AG32,0),AG33))</f>
        <v/>
      </c>
      <c r="AH89" s="152" t="str">
        <f t="shared" si="377"/>
        <v/>
      </c>
      <c r="AL89" s="148" t="str">
        <f>IF(AND(T33="",T32=""),"",IF(T33&gt;0,T33,ROUNDDOWN(T32,0)))</f>
        <v/>
      </c>
      <c r="AN89" s="148" t="str">
        <f>IF(AND(V33="",V32=""),"",IF(V33&gt;0,V33,ROUNDDOWN(V32,0)))</f>
        <v/>
      </c>
      <c r="AP89" s="148" t="str">
        <f>IF(AND(X33="",X32=""),"",IF(X33&gt;0,X33,ROUNDDOWN(X32,0)))</f>
        <v/>
      </c>
      <c r="AR89" s="148" t="str">
        <f>IF(AND(Z33="",Z32=""),"",IF(Z33&gt;0,Z33,ROUNDDOWN(Z32,0)))</f>
        <v/>
      </c>
      <c r="AT89" s="148" t="str">
        <f>IF(AND(AB33="",AB32=""),"",IF(AB33&gt;0,AB33,ROUNDDOWN(AB32,0)))</f>
        <v/>
      </c>
      <c r="AV89" s="148" t="str">
        <f>IF(AND(AD33="",AD32=""),"",IF(AD33&gt;0,AD33,ROUNDDOWN(AD32,0)))</f>
        <v/>
      </c>
      <c r="AX89" s="148" t="str">
        <f>IF(AND(AF33="",AF32=""),"",IF(AF33&gt;0,AF33,ROUNDDOWN(AF32,0)))</f>
        <v/>
      </c>
      <c r="AZ89" s="148" t="str">
        <f>IF(AND(AH33="",AH32=""),"",IF(AH33&gt;0,AH33,ROUNDDOWN(AH32,0)))</f>
        <v/>
      </c>
    </row>
    <row r="90" spans="2:52" ht="17.149999999999999" customHeight="1">
      <c r="F90" s="147" t="s">
        <v>76</v>
      </c>
      <c r="G90" s="120">
        <f t="shared" si="379"/>
        <v>4</v>
      </c>
      <c r="H90" s="148" t="str">
        <f t="shared" ref="H90:O90" si="381">IF(AND(H41="",H40=""),"",IF(H41="",ROUNDDOWN(H40,0),H41))</f>
        <v/>
      </c>
      <c r="I90" s="148" t="str">
        <f t="shared" si="381"/>
        <v/>
      </c>
      <c r="J90" s="148" t="str">
        <f t="shared" si="381"/>
        <v/>
      </c>
      <c r="K90" s="148" t="str">
        <f t="shared" si="381"/>
        <v/>
      </c>
      <c r="L90" s="148" t="str">
        <f t="shared" si="381"/>
        <v/>
      </c>
      <c r="M90" s="148" t="str">
        <f t="shared" si="381"/>
        <v/>
      </c>
      <c r="N90" s="148" t="str">
        <f t="shared" si="381"/>
        <v/>
      </c>
      <c r="O90" s="148" t="str">
        <f t="shared" si="381"/>
        <v/>
      </c>
      <c r="S90" s="151" t="str">
        <f>IF(AND(S41="",S40=""),"",IF(S41="",ROUNDDOWN(S40,0),S41))</f>
        <v/>
      </c>
      <c r="T90" s="152" t="str">
        <f t="shared" si="377"/>
        <v/>
      </c>
      <c r="U90" s="151" t="str">
        <f>IF(AND(U41="",U40=""),"",IF(U41="",ROUNDDOWN(U40,0),U41))</f>
        <v/>
      </c>
      <c r="V90" s="152" t="str">
        <f t="shared" si="377"/>
        <v/>
      </c>
      <c r="W90" s="151" t="str">
        <f>IF(AND(W41="",W40=""),"",IF(W41="",ROUNDDOWN(W40,0),W41))</f>
        <v/>
      </c>
      <c r="X90" s="152" t="str">
        <f t="shared" si="377"/>
        <v/>
      </c>
      <c r="Y90" s="151" t="str">
        <f>IF(AND(Y41="",Y40=""),"",IF(Y41="",ROUNDDOWN(Y40,0),Y41))</f>
        <v/>
      </c>
      <c r="Z90" s="152" t="str">
        <f t="shared" si="377"/>
        <v/>
      </c>
      <c r="AA90" s="151" t="str">
        <f>IF(AND(AA41="",AA40=""),"",IF(AA41="",ROUNDDOWN(AA40,0),AA41))</f>
        <v/>
      </c>
      <c r="AB90" s="152" t="str">
        <f t="shared" si="377"/>
        <v/>
      </c>
      <c r="AC90" s="151" t="str">
        <f>IF(AND(AC41="",AC40=""),"",IF(AC41="",ROUNDDOWN(AC40,0),AC41))</f>
        <v/>
      </c>
      <c r="AD90" s="152" t="str">
        <f t="shared" si="377"/>
        <v/>
      </c>
      <c r="AE90" s="151" t="str">
        <f>IF(AND(AE41="",AE40=""),"",IF(AE41="",ROUNDDOWN(AE40,0),AE41))</f>
        <v/>
      </c>
      <c r="AF90" s="152" t="str">
        <f t="shared" si="377"/>
        <v/>
      </c>
      <c r="AG90" s="151" t="str">
        <f>IF(AND(AG41="",AG40=""),"",IF(AG41="",ROUNDDOWN(AG40,0),AG41))</f>
        <v/>
      </c>
      <c r="AH90" s="152" t="str">
        <f t="shared" si="377"/>
        <v/>
      </c>
      <c r="AL90" s="148" t="str">
        <f>IF(AND(T41="",T40=""),"",IF(T41&gt;0,T41,ROUNDDOWN(T40,0)))</f>
        <v/>
      </c>
      <c r="AN90" s="148" t="str">
        <f>IF(AND(V41="",V40=""),"",IF(V41&gt;0,V41,ROUNDDOWN(V40,0)))</f>
        <v/>
      </c>
      <c r="AP90" s="148" t="str">
        <f>IF(AND(X41="",X40=""),"",IF(X41&gt;0,X41,ROUNDDOWN(X40,0)))</f>
        <v/>
      </c>
      <c r="AR90" s="148" t="str">
        <f>IF(AND(Z41="",Z40=""),"",IF(Z41&gt;0,Z41,ROUNDDOWN(Z40,0)))</f>
        <v/>
      </c>
      <c r="AT90" s="148" t="str">
        <f>IF(AND(AB41="",AB40=""),"",IF(AB41&gt;0,AB41,ROUNDDOWN(AB40,0)))</f>
        <v/>
      </c>
      <c r="AV90" s="148" t="str">
        <f>IF(AND(AD41="",AD40=""),"",IF(AD41&gt;0,AD41,ROUNDDOWN(AD40,0)))</f>
        <v/>
      </c>
      <c r="AX90" s="148" t="str">
        <f>IF(AND(AF41="",AF40=""),"",IF(AF41&gt;0,AF41,ROUNDDOWN(AF40,0)))</f>
        <v/>
      </c>
      <c r="AZ90" s="148" t="str">
        <f>IF(AND(AH41="",AH40=""),"",IF(AH41&gt;0,AH41,ROUNDDOWN(AH40,0)))</f>
        <v/>
      </c>
    </row>
    <row r="91" spans="2:52" ht="17.149999999999999" customHeight="1">
      <c r="F91" s="147" t="s">
        <v>76</v>
      </c>
      <c r="G91" s="120">
        <f t="shared" si="379"/>
        <v>5</v>
      </c>
      <c r="H91" s="148" t="str">
        <f t="shared" ref="H91:O91" si="382">IF(AND(H49="",H48=""),"",IF(H49="",ROUNDDOWN(H48,0),H49))</f>
        <v/>
      </c>
      <c r="I91" s="148" t="str">
        <f t="shared" si="382"/>
        <v/>
      </c>
      <c r="J91" s="148" t="str">
        <f t="shared" si="382"/>
        <v/>
      </c>
      <c r="K91" s="148" t="str">
        <f t="shared" si="382"/>
        <v/>
      </c>
      <c r="L91" s="148" t="str">
        <f t="shared" si="382"/>
        <v/>
      </c>
      <c r="M91" s="148" t="str">
        <f t="shared" si="382"/>
        <v/>
      </c>
      <c r="N91" s="148" t="str">
        <f t="shared" si="382"/>
        <v/>
      </c>
      <c r="O91" s="148" t="str">
        <f t="shared" si="382"/>
        <v/>
      </c>
      <c r="S91" s="151" t="str">
        <f>IF(AND(S49="",S48=""),"",IF(S49="",ROUNDDOWN(S48,0),S49))</f>
        <v/>
      </c>
      <c r="T91" s="152" t="str">
        <f t="shared" si="377"/>
        <v/>
      </c>
      <c r="U91" s="151" t="str">
        <f>IF(AND(U49="",U48=""),"",IF(U49="",ROUNDDOWN(U48,0),U49))</f>
        <v/>
      </c>
      <c r="V91" s="152" t="str">
        <f t="shared" si="377"/>
        <v/>
      </c>
      <c r="W91" s="151" t="str">
        <f>IF(AND(W49="",W48=""),"",IF(W49="",ROUNDDOWN(W48,0),W49))</f>
        <v/>
      </c>
      <c r="X91" s="152" t="str">
        <f t="shared" si="377"/>
        <v/>
      </c>
      <c r="Y91" s="151" t="str">
        <f>IF(AND(Y49="",Y48=""),"",IF(Y49="",ROUNDDOWN(Y48,0),Y49))</f>
        <v/>
      </c>
      <c r="Z91" s="152" t="str">
        <f t="shared" si="377"/>
        <v/>
      </c>
      <c r="AA91" s="151" t="str">
        <f>IF(AND(AA49="",AA48=""),"",IF(AA49="",ROUNDDOWN(AA48,0),AA49))</f>
        <v/>
      </c>
      <c r="AB91" s="152" t="str">
        <f t="shared" si="377"/>
        <v/>
      </c>
      <c r="AC91" s="151" t="str">
        <f>IF(AND(AC49="",AC48=""),"",IF(AC49="",ROUNDDOWN(AC48,0),AC49))</f>
        <v/>
      </c>
      <c r="AD91" s="152" t="str">
        <f t="shared" si="377"/>
        <v/>
      </c>
      <c r="AE91" s="151" t="str">
        <f>IF(AND(AE49="",AE48=""),"",IF(AE49="",ROUNDDOWN(AE48,0),AE49))</f>
        <v/>
      </c>
      <c r="AF91" s="152" t="str">
        <f t="shared" si="377"/>
        <v/>
      </c>
      <c r="AG91" s="151" t="str">
        <f>IF(AND(AG49="",AG48=""),"",IF(AG49="",ROUNDDOWN(AG48,0),AG49))</f>
        <v/>
      </c>
      <c r="AH91" s="152" t="str">
        <f t="shared" si="377"/>
        <v/>
      </c>
      <c r="AL91" s="148" t="str">
        <f>IF(AND(T49="",T48=""),"",IF(T49&gt;0,T49,ROUNDDOWN(T48,0)))</f>
        <v/>
      </c>
      <c r="AN91" s="148" t="str">
        <f>IF(AND(V49="",V48=""),"",IF(V49&gt;0,V49,ROUNDDOWN(V48,0)))</f>
        <v/>
      </c>
      <c r="AP91" s="148" t="str">
        <f>IF(AND(X49="",X48=""),"",IF(X49&gt;0,X49,ROUNDDOWN(X48,0)))</f>
        <v/>
      </c>
      <c r="AR91" s="148" t="str">
        <f>IF(AND(Z49="",Z48=""),"",IF(Z49&gt;0,Z49,ROUNDDOWN(Z48,0)))</f>
        <v/>
      </c>
      <c r="AT91" s="148" t="str">
        <f>IF(AND(AB49="",AB48=""),"",IF(AB49&gt;0,AB49,ROUNDDOWN(AB48,0)))</f>
        <v/>
      </c>
      <c r="AV91" s="148" t="str">
        <f>IF(AND(AD49="",AD48=""),"",IF(AD49&gt;0,AD49,ROUNDDOWN(AD48,0)))</f>
        <v/>
      </c>
      <c r="AX91" s="148" t="str">
        <f>IF(AND(AF49="",AF48=""),"",IF(AF49&gt;0,AF49,ROUNDDOWN(AF48,0)))</f>
        <v/>
      </c>
      <c r="AZ91" s="148" t="str">
        <f>IF(AND(AH49="",AH48=""),"",IF(AH49&gt;0,AH49,ROUNDDOWN(AH48,0)))</f>
        <v/>
      </c>
    </row>
    <row r="92" spans="2:52" ht="17.149999999999999" customHeight="1">
      <c r="F92" s="147" t="s">
        <v>76</v>
      </c>
      <c r="G92" s="120">
        <f t="shared" si="379"/>
        <v>6</v>
      </c>
      <c r="H92" s="148" t="str">
        <f t="shared" ref="H92:O92" si="383">IF(AND(H56="",H55=""),"",IF(H56="",ROUNDDOWN(H55,0),H56))</f>
        <v/>
      </c>
      <c r="I92" s="148" t="str">
        <f t="shared" si="383"/>
        <v/>
      </c>
      <c r="J92" s="148" t="str">
        <f t="shared" si="383"/>
        <v/>
      </c>
      <c r="K92" s="148" t="str">
        <f t="shared" si="383"/>
        <v/>
      </c>
      <c r="L92" s="148" t="str">
        <f t="shared" si="383"/>
        <v/>
      </c>
      <c r="M92" s="148" t="str">
        <f t="shared" si="383"/>
        <v/>
      </c>
      <c r="N92" s="148" t="str">
        <f t="shared" si="383"/>
        <v/>
      </c>
      <c r="O92" s="148" t="str">
        <f t="shared" si="383"/>
        <v/>
      </c>
      <c r="S92" s="151" t="str">
        <f>IF(AND(S56="",S55=""),"",IF(S56="",ROUNDDOWN(S55,0),S56))</f>
        <v/>
      </c>
      <c r="T92" s="152" t="str">
        <f t="shared" si="377"/>
        <v/>
      </c>
      <c r="U92" s="151" t="str">
        <f>IF(AND(U56="",U55=""),"",IF(U56="",ROUNDDOWN(U55,0),U56))</f>
        <v/>
      </c>
      <c r="V92" s="152" t="str">
        <f t="shared" si="377"/>
        <v/>
      </c>
      <c r="W92" s="151" t="str">
        <f>IF(AND(W56="",W55=""),"",IF(W56="",ROUNDDOWN(W55,0),W56))</f>
        <v/>
      </c>
      <c r="X92" s="152" t="str">
        <f t="shared" si="377"/>
        <v/>
      </c>
      <c r="Y92" s="151" t="str">
        <f>IF(AND(Y56="",Y55=""),"",IF(Y56="",ROUNDDOWN(Y55,0),Y56))</f>
        <v/>
      </c>
      <c r="Z92" s="152" t="str">
        <f t="shared" si="377"/>
        <v/>
      </c>
      <c r="AA92" s="151" t="str">
        <f>IF(AND(AA56="",AA55=""),"",IF(AA56="",ROUNDDOWN(AA55,0),AA56))</f>
        <v/>
      </c>
      <c r="AB92" s="152" t="str">
        <f t="shared" si="377"/>
        <v/>
      </c>
      <c r="AC92" s="151" t="str">
        <f>IF(AND(AC56="",AC55=""),"",IF(AC56="",ROUNDDOWN(AC55,0),AC56))</f>
        <v/>
      </c>
      <c r="AD92" s="152" t="str">
        <f t="shared" si="377"/>
        <v/>
      </c>
      <c r="AE92" s="151" t="str">
        <f>IF(AND(AE56="",AE55=""),"",IF(AE56="",ROUNDDOWN(AE55,0),AE56))</f>
        <v/>
      </c>
      <c r="AF92" s="152" t="str">
        <f t="shared" si="377"/>
        <v/>
      </c>
      <c r="AG92" s="151" t="str">
        <f>IF(AND(AG56="",AG55=""),"",IF(AG56="",ROUNDDOWN(AG55,0),AG56))</f>
        <v/>
      </c>
      <c r="AH92" s="152" t="str">
        <f t="shared" si="377"/>
        <v/>
      </c>
      <c r="AL92" s="148" t="str">
        <f>IF(AND(T56="",T55=""),"",IF(T56&gt;0,T56,ROUNDDOWN(T55,0)))</f>
        <v/>
      </c>
      <c r="AN92" s="148" t="str">
        <f>IF(AND(V56="",V55=""),"",IF(V56&gt;0,V56,ROUNDDOWN(V55,0)))</f>
        <v/>
      </c>
      <c r="AP92" s="148" t="str">
        <f>IF(AND(X56="",X55=""),"",IF(X56&gt;0,X56,ROUNDDOWN(X55,0)))</f>
        <v/>
      </c>
      <c r="AR92" s="148" t="str">
        <f>IF(AND(Z56="",Z55=""),"",IF(Z56&gt;0,Z56,ROUNDDOWN(Z55,0)))</f>
        <v/>
      </c>
      <c r="AT92" s="148" t="str">
        <f>IF(AND(AB56="",AB55=""),"",IF(AB56&gt;0,AB56,ROUNDDOWN(AB55,0)))</f>
        <v/>
      </c>
      <c r="AV92" s="148" t="str">
        <f>IF(AND(AD56="",AD55=""),"",IF(AD56&gt;0,AD56,ROUNDDOWN(AD55,0)))</f>
        <v/>
      </c>
      <c r="AX92" s="148" t="str">
        <f>IF(AND(AF56="",AF55=""),"",IF(AF56&gt;0,AF56,ROUNDDOWN(AF55,0)))</f>
        <v/>
      </c>
      <c r="AZ92" s="148" t="str">
        <f>IF(AND(AH56="",AH55=""),"",IF(AH56&gt;0,AH56,ROUNDDOWN(AH55,0)))</f>
        <v/>
      </c>
    </row>
    <row r="93" spans="2:52" ht="17.149999999999999" customHeight="1">
      <c r="F93" s="147" t="s">
        <v>76</v>
      </c>
      <c r="G93" s="120">
        <f t="shared" si="379"/>
        <v>7</v>
      </c>
      <c r="H93" s="148" t="str">
        <f t="shared" ref="H93:O93" si="384">IF(AND(H64="",H63=""),"",IF(H64="",ROUNDDOWN(H63,0),H64))</f>
        <v/>
      </c>
      <c r="I93" s="148" t="str">
        <f t="shared" si="384"/>
        <v/>
      </c>
      <c r="J93" s="148" t="str">
        <f t="shared" si="384"/>
        <v/>
      </c>
      <c r="K93" s="148" t="str">
        <f t="shared" si="384"/>
        <v/>
      </c>
      <c r="L93" s="148" t="str">
        <f t="shared" si="384"/>
        <v/>
      </c>
      <c r="M93" s="148" t="str">
        <f t="shared" si="384"/>
        <v/>
      </c>
      <c r="N93" s="148" t="str">
        <f t="shared" si="384"/>
        <v/>
      </c>
      <c r="O93" s="148" t="str">
        <f t="shared" si="384"/>
        <v/>
      </c>
      <c r="S93" s="151" t="str">
        <f>IF(AND(S64="",S63=""),"",IF(S64="",ROUNDDOWN(S63,0),S64))</f>
        <v/>
      </c>
      <c r="T93" s="152" t="str">
        <f t="shared" si="377"/>
        <v/>
      </c>
      <c r="U93" s="151" t="str">
        <f>IF(AND(U64="",U63=""),"",IF(U64="",ROUNDDOWN(U63,0),U64))</f>
        <v/>
      </c>
      <c r="V93" s="152" t="str">
        <f t="shared" si="377"/>
        <v/>
      </c>
      <c r="W93" s="151" t="str">
        <f>IF(AND(W64="",W63=""),"",IF(W64="",ROUNDDOWN(W63,0),W64))</f>
        <v/>
      </c>
      <c r="X93" s="152" t="str">
        <f t="shared" si="377"/>
        <v/>
      </c>
      <c r="Y93" s="151" t="str">
        <f>IF(AND(Y64="",Y63=""),"",IF(Y64="",ROUNDDOWN(Y63,0),Y64))</f>
        <v/>
      </c>
      <c r="Z93" s="152" t="str">
        <f t="shared" si="377"/>
        <v/>
      </c>
      <c r="AA93" s="151" t="str">
        <f>IF(AND(AA64="",AA63=""),"",IF(AA64="",ROUNDDOWN(AA63,0),AA64))</f>
        <v/>
      </c>
      <c r="AB93" s="152" t="str">
        <f t="shared" si="377"/>
        <v/>
      </c>
      <c r="AC93" s="151" t="str">
        <f>IF(AND(AC64="",AC63=""),"",IF(AC64="",ROUNDDOWN(AC63,0),AC64))</f>
        <v/>
      </c>
      <c r="AD93" s="152" t="str">
        <f t="shared" si="377"/>
        <v/>
      </c>
      <c r="AE93" s="151" t="str">
        <f>IF(AND(AE64="",AE63=""),"",IF(AE64="",ROUNDDOWN(AE63,0),AE64))</f>
        <v/>
      </c>
      <c r="AF93" s="152" t="str">
        <f t="shared" si="377"/>
        <v/>
      </c>
      <c r="AG93" s="151" t="str">
        <f>IF(AND(AG64="",AG63=""),"",IF(AG64="",ROUNDDOWN(AG63,0),AG64))</f>
        <v/>
      </c>
      <c r="AH93" s="152" t="str">
        <f t="shared" si="377"/>
        <v/>
      </c>
      <c r="AL93" s="148" t="str">
        <f>IF(AND(T64="",T63=""),"",IF(T64&gt;0,T64,ROUNDDOWN(T63,0)))</f>
        <v/>
      </c>
      <c r="AN93" s="148" t="str">
        <f>IF(AND(V64="",V63=""),"",IF(V64&gt;0,V64,ROUNDDOWN(V63,0)))</f>
        <v/>
      </c>
      <c r="AP93" s="148" t="str">
        <f>IF(AND(X64="",X63=""),"",IF(X64&gt;0,X64,ROUNDDOWN(X63,0)))</f>
        <v/>
      </c>
      <c r="AR93" s="148" t="str">
        <f>IF(AND(Z64="",Z63=""),"",IF(Z64&gt;0,Z64,ROUNDDOWN(Z63,0)))</f>
        <v/>
      </c>
      <c r="AT93" s="148" t="str">
        <f>IF(AND(AB64="",AB63=""),"",IF(AB64&gt;0,AB64,ROUNDDOWN(AB63,0)))</f>
        <v/>
      </c>
      <c r="AV93" s="148" t="str">
        <f>IF(AND(AD64="",AD63=""),"",IF(AD64&gt;0,AD64,ROUNDDOWN(AD63,0)))</f>
        <v/>
      </c>
      <c r="AX93" s="148" t="str">
        <f>IF(AND(AF64="",AF63=""),"",IF(AF64&gt;0,AF64,ROUNDDOWN(AF63,0)))</f>
        <v/>
      </c>
      <c r="AZ93" s="148" t="str">
        <f>IF(AND(AH64="",AH63=""),"",IF(AH64&gt;0,AH64,ROUNDDOWN(AH63,0)))</f>
        <v/>
      </c>
    </row>
    <row r="94" spans="2:52" ht="17.149999999999999" customHeight="1">
      <c r="F94" s="147" t="s">
        <v>76</v>
      </c>
      <c r="G94" s="120">
        <f t="shared" si="379"/>
        <v>8</v>
      </c>
      <c r="H94" s="148" t="str">
        <f t="shared" ref="H94:O94" si="385">IF(AND(H71="",H70=""),"",IF(H71="",ROUNDDOWN(H70,0),H71))</f>
        <v/>
      </c>
      <c r="I94" s="148" t="str">
        <f t="shared" si="385"/>
        <v/>
      </c>
      <c r="J94" s="148" t="str">
        <f t="shared" si="385"/>
        <v/>
      </c>
      <c r="K94" s="148" t="str">
        <f t="shared" si="385"/>
        <v/>
      </c>
      <c r="L94" s="148" t="str">
        <f t="shared" si="385"/>
        <v/>
      </c>
      <c r="M94" s="148" t="str">
        <f t="shared" si="385"/>
        <v/>
      </c>
      <c r="N94" s="148" t="str">
        <f t="shared" si="385"/>
        <v/>
      </c>
      <c r="O94" s="148" t="str">
        <f t="shared" si="385"/>
        <v/>
      </c>
      <c r="S94" s="151" t="str">
        <f>IF(AND(S71="",S70=""),"",IF(S71="",ROUNDDOWN(S70,0),S71))</f>
        <v/>
      </c>
      <c r="T94" s="152" t="str">
        <f t="shared" si="377"/>
        <v/>
      </c>
      <c r="U94" s="151" t="str">
        <f>IF(AND(U71="",U70=""),"",IF(U71="",ROUNDDOWN(U70,0),U71))</f>
        <v/>
      </c>
      <c r="V94" s="152" t="str">
        <f t="shared" si="377"/>
        <v/>
      </c>
      <c r="W94" s="151" t="str">
        <f>IF(AND(W71="",W70=""),"",IF(W71="",ROUNDDOWN(W70,0),W71))</f>
        <v/>
      </c>
      <c r="X94" s="152" t="str">
        <f t="shared" si="377"/>
        <v/>
      </c>
      <c r="Y94" s="151" t="str">
        <f>IF(AND(Y71="",Y70=""),"",IF(Y71="",ROUNDDOWN(Y70,0),Y71))</f>
        <v/>
      </c>
      <c r="Z94" s="152" t="str">
        <f t="shared" si="377"/>
        <v/>
      </c>
      <c r="AA94" s="151" t="str">
        <f>IF(AND(AA71="",AA70=""),"",IF(AA71="",ROUNDDOWN(AA70,0),AA71))</f>
        <v/>
      </c>
      <c r="AB94" s="152" t="str">
        <f t="shared" si="377"/>
        <v/>
      </c>
      <c r="AC94" s="151" t="str">
        <f>IF(AND(AC71="",AC70=""),"",IF(AC71="",ROUNDDOWN(AC70,0),AC71))</f>
        <v/>
      </c>
      <c r="AD94" s="152" t="str">
        <f t="shared" si="377"/>
        <v/>
      </c>
      <c r="AE94" s="151" t="str">
        <f>IF(AND(AE71="",AE70=""),"",IF(AE71="",ROUNDDOWN(AE70,0),AE71))</f>
        <v/>
      </c>
      <c r="AF94" s="152" t="str">
        <f t="shared" si="377"/>
        <v/>
      </c>
      <c r="AG94" s="151" t="str">
        <f>IF(AND(AG71="",AG70=""),"",IF(AG71="",ROUNDDOWN(AG70,0),AG71))</f>
        <v/>
      </c>
      <c r="AH94" s="152" t="str">
        <f t="shared" si="377"/>
        <v/>
      </c>
      <c r="AL94" s="148" t="str">
        <f>IF(AND(T71="",T70=""),"",IF(T71&gt;0,T71,ROUNDDOWN(T70,0)))</f>
        <v/>
      </c>
      <c r="AN94" s="148" t="str">
        <f>IF(AND(V71="",V70=""),"",IF(V71&gt;0,V71,ROUNDDOWN(V70,0)))</f>
        <v/>
      </c>
      <c r="AP94" s="148" t="str">
        <f>IF(AND(X71="",X70=""),"",IF(X71&gt;0,X71,ROUNDDOWN(X70,0)))</f>
        <v/>
      </c>
      <c r="AR94" s="148" t="str">
        <f>IF(AND(Z71="",Z70=""),"",IF(Z71&gt;0,Z71,ROUNDDOWN(Z70,0)))</f>
        <v/>
      </c>
      <c r="AT94" s="148" t="str">
        <f>IF(AND(AB71="",AB70=""),"",IF(AB71&gt;0,AB71,ROUNDDOWN(AB70,0)))</f>
        <v/>
      </c>
      <c r="AV94" s="148" t="str">
        <f>IF(AND(AD71="",AD70=""),"",IF(AD71&gt;0,AD71,ROUNDDOWN(AD70,0)))</f>
        <v/>
      </c>
      <c r="AX94" s="148" t="str">
        <f>IF(AND(AF71="",AF70=""),"",IF(AF71&gt;0,AF71,ROUNDDOWN(AF70,0)))</f>
        <v/>
      </c>
      <c r="AZ94" s="148" t="str">
        <f>IF(AND(AH71="",AH70=""),"",IF(AH71&gt;0,AH71,ROUNDDOWN(AH70,0)))</f>
        <v/>
      </c>
    </row>
    <row r="95" spans="2:52" ht="17.149999999999999" customHeight="1">
      <c r="F95" s="147" t="s">
        <v>76</v>
      </c>
      <c r="G95" s="120">
        <f t="shared" si="379"/>
        <v>9</v>
      </c>
      <c r="H95" s="148" t="str">
        <f t="shared" ref="H95:O95" si="386">IF(AND(H78="",H77=""),"",IF(H78="",ROUNDDOWN(H77,0),H78))</f>
        <v/>
      </c>
      <c r="I95" s="148" t="str">
        <f t="shared" si="386"/>
        <v/>
      </c>
      <c r="J95" s="148" t="str">
        <f t="shared" si="386"/>
        <v/>
      </c>
      <c r="K95" s="148" t="str">
        <f t="shared" si="386"/>
        <v/>
      </c>
      <c r="L95" s="148" t="str">
        <f t="shared" si="386"/>
        <v/>
      </c>
      <c r="M95" s="148" t="str">
        <f t="shared" si="386"/>
        <v/>
      </c>
      <c r="N95" s="148" t="str">
        <f t="shared" si="386"/>
        <v/>
      </c>
      <c r="O95" s="148" t="str">
        <f t="shared" si="386"/>
        <v/>
      </c>
      <c r="S95" s="151" t="str">
        <f>IF(AND(S78="",S77=""),"",IF(S78="",ROUNDDOWN(S77,0),S78))</f>
        <v/>
      </c>
      <c r="T95" s="152" t="str">
        <f t="shared" si="377"/>
        <v/>
      </c>
      <c r="U95" s="151" t="str">
        <f>IF(AND(U78="",U77=""),"",IF(U78="",ROUNDDOWN(U77,0),U78))</f>
        <v/>
      </c>
      <c r="V95" s="152" t="str">
        <f t="shared" si="377"/>
        <v/>
      </c>
      <c r="W95" s="151" t="str">
        <f>IF(AND(W78="",W77=""),"",IF(W78="",ROUNDDOWN(W77,0),W78))</f>
        <v/>
      </c>
      <c r="X95" s="152" t="str">
        <f t="shared" si="377"/>
        <v/>
      </c>
      <c r="Y95" s="151" t="str">
        <f>IF(AND(Y78="",Y77=""),"",IF(Y78="",ROUNDDOWN(Y77,0),Y78))</f>
        <v/>
      </c>
      <c r="Z95" s="152" t="str">
        <f t="shared" si="377"/>
        <v/>
      </c>
      <c r="AA95" s="151" t="str">
        <f>IF(AND(AA78="",AA77=""),"",IF(AA78="",ROUNDDOWN(AA77,0),AA78))</f>
        <v/>
      </c>
      <c r="AB95" s="152" t="str">
        <f t="shared" si="377"/>
        <v/>
      </c>
      <c r="AC95" s="151" t="str">
        <f>IF(AND(AC78="",AC77=""),"",IF(AC78="",ROUNDDOWN(AC77,0),AC78))</f>
        <v/>
      </c>
      <c r="AD95" s="152" t="str">
        <f t="shared" si="377"/>
        <v/>
      </c>
      <c r="AE95" s="151" t="str">
        <f>IF(AND(AE78="",AE77=""),"",IF(AE78="",ROUNDDOWN(AE77,0),AE78))</f>
        <v/>
      </c>
      <c r="AF95" s="152" t="str">
        <f t="shared" si="377"/>
        <v/>
      </c>
      <c r="AG95" s="151" t="str">
        <f>IF(AND(AG78="",AG77=""),"",IF(AG78="",ROUNDDOWN(AG77,0),AG78))</f>
        <v/>
      </c>
      <c r="AH95" s="152" t="str">
        <f t="shared" si="377"/>
        <v/>
      </c>
      <c r="AL95" s="148" t="str">
        <f>IF(AND(T78="",T77=""),"",IF(T78&gt;0,T78,ROUNDDOWN(T77,0)))</f>
        <v/>
      </c>
      <c r="AN95" s="148" t="str">
        <f>IF(AND(V78="",V77=""),"",IF(V78&gt;0,V78,ROUNDDOWN(V77,0)))</f>
        <v/>
      </c>
      <c r="AP95" s="148" t="str">
        <f>IF(AND(X78="",X77=""),"",IF(X78&gt;0,X78,ROUNDDOWN(X77,0)))</f>
        <v/>
      </c>
      <c r="AR95" s="148" t="str">
        <f>IF(AND(Z78="",Z77=""),"",IF(Z78&gt;0,Z78,ROUNDDOWN(Z77,0)))</f>
        <v/>
      </c>
      <c r="AT95" s="148" t="str">
        <f>IF(AND(AB78="",AB77=""),"",IF(AB78&gt;0,AB78,ROUNDDOWN(AB77,0)))</f>
        <v/>
      </c>
      <c r="AV95" s="148" t="str">
        <f>IF(AND(AD78="",AD77=""),"",IF(AD78&gt;0,AD78,ROUNDDOWN(AD77,0)))</f>
        <v/>
      </c>
      <c r="AX95" s="148" t="str">
        <f>IF(AND(AF78="",AF77=""),"",IF(AF78&gt;0,AF78,ROUNDDOWN(AF77,0)))</f>
        <v/>
      </c>
      <c r="AZ95" s="148" t="str">
        <f>IF(AND(AH78="",AH77=""),"",IF(AH78&gt;0,AH78,ROUNDDOWN(AH77,0)))</f>
        <v/>
      </c>
    </row>
    <row r="96" spans="2:52" ht="17.149999999999999" customHeight="1">
      <c r="F96" s="147" t="s">
        <v>76</v>
      </c>
      <c r="G96" s="120">
        <f t="shared" si="379"/>
        <v>10</v>
      </c>
      <c r="H96" s="148" t="str">
        <f>IF(AND(H84="",H83=""),"",IF(H84="",ROUNDDOWN(H83,0),H84))</f>
        <v/>
      </c>
      <c r="I96" s="148" t="str">
        <f t="shared" ref="I96:O96" si="387">IF(AND(I84="",I83=""),"",IF(I84="",ROUNDDOWN(I83,0),I84))</f>
        <v/>
      </c>
      <c r="J96" s="148" t="str">
        <f t="shared" si="387"/>
        <v/>
      </c>
      <c r="K96" s="148" t="str">
        <f t="shared" si="387"/>
        <v/>
      </c>
      <c r="L96" s="148" t="str">
        <f t="shared" si="387"/>
        <v/>
      </c>
      <c r="M96" s="148" t="str">
        <f t="shared" si="387"/>
        <v/>
      </c>
      <c r="N96" s="148" t="str">
        <f t="shared" si="387"/>
        <v/>
      </c>
      <c r="O96" s="148" t="str">
        <f t="shared" si="387"/>
        <v/>
      </c>
      <c r="S96" s="151" t="str">
        <f>IF(AND(S84="",S83=""),"",IF(S84="",ROUNDDOWN(S83,0),S84))</f>
        <v/>
      </c>
      <c r="T96" s="152" t="str">
        <f>IF(AL96=S96,"",AL96)</f>
        <v/>
      </c>
      <c r="U96" s="151" t="str">
        <f t="shared" ref="U96:AG96" si="388">IF(AND(U84="",U83=""),"",IF(U84="",ROUNDDOWN(U83,0),U84))</f>
        <v/>
      </c>
      <c r="V96" s="152" t="str">
        <f>IF(AN96=U96,"",AN96)</f>
        <v/>
      </c>
      <c r="W96" s="151" t="str">
        <f t="shared" si="388"/>
        <v/>
      </c>
      <c r="X96" s="152" t="str">
        <f>IF(AP96=W96,"",AP96)</f>
        <v/>
      </c>
      <c r="Y96" s="151" t="str">
        <f t="shared" si="388"/>
        <v/>
      </c>
      <c r="Z96" s="152" t="str">
        <f>IF(AR96=Y96,"",AR96)</f>
        <v/>
      </c>
      <c r="AA96" s="151" t="str">
        <f t="shared" si="388"/>
        <v/>
      </c>
      <c r="AB96" s="152" t="str">
        <f>IF(AT96=AA96,"",AT96)</f>
        <v/>
      </c>
      <c r="AC96" s="151" t="str">
        <f t="shared" si="388"/>
        <v/>
      </c>
      <c r="AD96" s="152" t="str">
        <f>IF(AV96=AC96,"",AV96)</f>
        <v/>
      </c>
      <c r="AE96" s="151" t="str">
        <f t="shared" si="388"/>
        <v/>
      </c>
      <c r="AF96" s="152" t="str">
        <f>IF(AX96=AE96,"",AX96)</f>
        <v/>
      </c>
      <c r="AG96" s="151" t="str">
        <f t="shared" si="388"/>
        <v/>
      </c>
      <c r="AH96" s="152" t="str">
        <f>IF(AZ96=AG96,"",AZ96)</f>
        <v/>
      </c>
      <c r="AL96" s="148" t="str">
        <f>IF(AND(T84="",T83=""),"",IF(T84&gt;0,T84,ROUNDDOWN(T83,0)))</f>
        <v/>
      </c>
      <c r="AN96" s="148" t="str">
        <f t="shared" ref="AN96" si="389">IF(AND(V84="",V83=""),"",IF(V84&gt;0,V84,ROUNDDOWN(V83,0)))</f>
        <v/>
      </c>
      <c r="AP96" s="148" t="str">
        <f t="shared" ref="AP96" si="390">IF(AND(X84="",X83=""),"",IF(X84&gt;0,X84,ROUNDDOWN(X83,0)))</f>
        <v/>
      </c>
      <c r="AR96" s="148" t="str">
        <f t="shared" ref="AR96" si="391">IF(AND(Z84="",Z83=""),"",IF(Z84&gt;0,Z84,ROUNDDOWN(Z83,0)))</f>
        <v/>
      </c>
      <c r="AT96" s="148" t="str">
        <f t="shared" ref="AT96" si="392">IF(AND(AB84="",AB83=""),"",IF(AB84&gt;0,AB84,ROUNDDOWN(AB83,0)))</f>
        <v/>
      </c>
      <c r="AV96" s="148" t="str">
        <f t="shared" ref="AV96" si="393">IF(AND(AD84="",AD83=""),"",IF(AD84&gt;0,AD84,ROUNDDOWN(AD83,0)))</f>
        <v/>
      </c>
      <c r="AX96" s="148" t="str">
        <f t="shared" ref="AX96" si="394">IF(AND(AF84="",AF83=""),"",IF(AF84&gt;0,AF84,ROUNDDOWN(AF83,0)))</f>
        <v/>
      </c>
      <c r="AZ96" s="148" t="str">
        <f t="shared" ref="AZ96" si="395">IF(AND(AH84="",AH83=""),"",IF(AH84&gt;0,AH84,ROUNDDOWN(AH83,0)))</f>
        <v/>
      </c>
    </row>
    <row r="97" spans="3:52" ht="17.149999999999999" customHeight="1">
      <c r="G97" s="88" t="s">
        <v>143</v>
      </c>
      <c r="H97" s="148">
        <f>SUM(H87:H96)</f>
        <v>0</v>
      </c>
      <c r="I97" s="148">
        <f t="shared" ref="I97:O97" si="396">SUM(I87:I96)</f>
        <v>0</v>
      </c>
      <c r="J97" s="148">
        <f t="shared" si="396"/>
        <v>0</v>
      </c>
      <c r="K97" s="148">
        <f t="shared" si="396"/>
        <v>0</v>
      </c>
      <c r="L97" s="148">
        <f t="shared" si="396"/>
        <v>0</v>
      </c>
      <c r="M97" s="148">
        <f t="shared" si="396"/>
        <v>0</v>
      </c>
      <c r="N97" s="148">
        <f t="shared" si="396"/>
        <v>0</v>
      </c>
      <c r="O97" s="148">
        <f t="shared" si="396"/>
        <v>0</v>
      </c>
      <c r="S97" s="151">
        <f>SUM(S87:S96)</f>
        <v>0</v>
      </c>
      <c r="T97" s="152">
        <f>AL97</f>
        <v>0</v>
      </c>
      <c r="U97" s="151">
        <f t="shared" ref="U97:AG97" si="397">SUM(U87:U96)</f>
        <v>0</v>
      </c>
      <c r="V97" s="152">
        <f>AN97</f>
        <v>0</v>
      </c>
      <c r="W97" s="151">
        <f t="shared" si="397"/>
        <v>0</v>
      </c>
      <c r="X97" s="152">
        <f>AP97</f>
        <v>0</v>
      </c>
      <c r="Y97" s="151">
        <f t="shared" si="397"/>
        <v>0</v>
      </c>
      <c r="Z97" s="152">
        <f>AR97</f>
        <v>0</v>
      </c>
      <c r="AA97" s="151">
        <f t="shared" si="397"/>
        <v>0</v>
      </c>
      <c r="AB97" s="152">
        <f>AT97</f>
        <v>0</v>
      </c>
      <c r="AC97" s="151">
        <f t="shared" si="397"/>
        <v>0</v>
      </c>
      <c r="AD97" s="152">
        <f>AV97</f>
        <v>0</v>
      </c>
      <c r="AE97" s="151">
        <f t="shared" si="397"/>
        <v>0</v>
      </c>
      <c r="AF97" s="152">
        <f>AX97</f>
        <v>0</v>
      </c>
      <c r="AG97" s="151">
        <f t="shared" si="397"/>
        <v>0</v>
      </c>
      <c r="AH97" s="152">
        <f>AZ97</f>
        <v>0</v>
      </c>
      <c r="AL97" s="148">
        <f>SUM(AL87:AL96)</f>
        <v>0</v>
      </c>
      <c r="AN97" s="148">
        <f>SUM(AN87:AN96)</f>
        <v>0</v>
      </c>
      <c r="AP97" s="148">
        <f>SUM(AP87:AP96)</f>
        <v>0</v>
      </c>
      <c r="AR97" s="148">
        <f>SUM(AR87:AR96)</f>
        <v>0</v>
      </c>
      <c r="AT97" s="148">
        <f>SUM(AT87:AT96)</f>
        <v>0</v>
      </c>
      <c r="AV97" s="148">
        <f>SUM(AV87:AV96)</f>
        <v>0</v>
      </c>
      <c r="AX97" s="148">
        <f>SUM(AX87:AX96)</f>
        <v>0</v>
      </c>
      <c r="AZ97" s="148">
        <f>SUM(AZ87:AZ96)</f>
        <v>0</v>
      </c>
    </row>
    <row r="98" spans="3:52" ht="17.149999999999999" customHeight="1">
      <c r="G98" s="88" t="s">
        <v>142</v>
      </c>
      <c r="H98" s="153" t="str">
        <f>IF(H97=0,"",IF(H97&gt;=$G$100,"Yes","No"))</f>
        <v/>
      </c>
      <c r="I98" s="153" t="str">
        <f t="shared" ref="I98:O98" si="398">IF(I97=0,"",IF(I97&gt;=$G$100,"Yes","No"))</f>
        <v/>
      </c>
      <c r="J98" s="153" t="str">
        <f t="shared" si="398"/>
        <v/>
      </c>
      <c r="K98" s="153" t="str">
        <f t="shared" si="398"/>
        <v/>
      </c>
      <c r="L98" s="153" t="str">
        <f t="shared" si="398"/>
        <v/>
      </c>
      <c r="M98" s="153" t="str">
        <f t="shared" si="398"/>
        <v/>
      </c>
      <c r="N98" s="153" t="str">
        <f t="shared" si="398"/>
        <v/>
      </c>
      <c r="O98" s="153" t="str">
        <f t="shared" si="398"/>
        <v/>
      </c>
      <c r="S98" s="154" t="str">
        <f>IF(S97=0,"",IF(S97&gt;=$G$100,"Yes","No"))</f>
        <v/>
      </c>
      <c r="T98" s="155" t="str">
        <f>IF(T97=0,"",IF(T97&gt;=$G$100,"Yes","No"))</f>
        <v/>
      </c>
      <c r="U98" s="154" t="str">
        <f t="shared" ref="U98:AH98" si="399">IF(U97=0,"",IF(U97&gt;=$G$100,"Yes","No"))</f>
        <v/>
      </c>
      <c r="V98" s="155" t="str">
        <f t="shared" si="399"/>
        <v/>
      </c>
      <c r="W98" s="154" t="str">
        <f t="shared" si="399"/>
        <v/>
      </c>
      <c r="X98" s="155" t="str">
        <f t="shared" si="399"/>
        <v/>
      </c>
      <c r="Y98" s="154" t="str">
        <f t="shared" si="399"/>
        <v/>
      </c>
      <c r="Z98" s="155" t="str">
        <f t="shared" si="399"/>
        <v/>
      </c>
      <c r="AA98" s="154" t="str">
        <f t="shared" si="399"/>
        <v/>
      </c>
      <c r="AB98" s="155" t="str">
        <f t="shared" si="399"/>
        <v/>
      </c>
      <c r="AC98" s="154" t="str">
        <f t="shared" si="399"/>
        <v/>
      </c>
      <c r="AD98" s="155" t="str">
        <f t="shared" si="399"/>
        <v/>
      </c>
      <c r="AE98" s="154" t="str">
        <f t="shared" si="399"/>
        <v/>
      </c>
      <c r="AF98" s="155" t="str">
        <f t="shared" si="399"/>
        <v/>
      </c>
      <c r="AG98" s="154" t="str">
        <f t="shared" si="399"/>
        <v/>
      </c>
      <c r="AH98" s="155" t="str">
        <f t="shared" si="399"/>
        <v/>
      </c>
      <c r="AL98" s="153" t="str">
        <f>IF(AL97&gt;$G$100,"OK","")</f>
        <v/>
      </c>
      <c r="AN98" s="153" t="str">
        <f>IF(AN97&gt;$G$100,"OK","")</f>
        <v/>
      </c>
      <c r="AP98" s="153" t="str">
        <f>IF(AP97&gt;$G$100,"OK","")</f>
        <v/>
      </c>
      <c r="AR98" s="153" t="str">
        <f>IF(AR97&gt;$G$100,"OK","")</f>
        <v/>
      </c>
      <c r="AT98" s="153" t="str">
        <f>IF(AT97&gt;$G$100,"OK","")</f>
        <v/>
      </c>
      <c r="AV98" s="153" t="str">
        <f>IF(AV97&gt;$G$100,"OK","")</f>
        <v/>
      </c>
      <c r="AX98" s="153" t="str">
        <f>IF(AX97&gt;$G$100,"OK","")</f>
        <v/>
      </c>
      <c r="AZ98" s="153" t="str">
        <f>IF(AZ97&gt;$G$100,"OK","")</f>
        <v/>
      </c>
    </row>
    <row r="99" spans="3:52" ht="17.149999999999999" customHeight="1">
      <c r="G99" s="88"/>
      <c r="H99" s="153"/>
      <c r="I99" s="153"/>
      <c r="J99" s="153"/>
      <c r="K99" s="153"/>
      <c r="L99" s="153"/>
      <c r="M99" s="153"/>
      <c r="N99" s="153"/>
      <c r="O99" s="153"/>
      <c r="S99" s="153"/>
      <c r="T99" s="153"/>
      <c r="U99" s="153"/>
      <c r="V99" s="153"/>
      <c r="W99" s="153"/>
      <c r="X99" s="153"/>
      <c r="Y99" s="153"/>
      <c r="Z99" s="153"/>
      <c r="AA99" s="153"/>
      <c r="AB99" s="153"/>
      <c r="AC99" s="153"/>
      <c r="AD99" s="153"/>
      <c r="AE99" s="153"/>
      <c r="AF99" s="153"/>
      <c r="AG99" s="153"/>
      <c r="AH99" s="153"/>
      <c r="AL99" s="153"/>
      <c r="AN99" s="153"/>
      <c r="AP99" s="153"/>
      <c r="AR99" s="153"/>
      <c r="AT99" s="153"/>
      <c r="AV99" s="153"/>
      <c r="AX99" s="153"/>
      <c r="AZ99" s="153"/>
    </row>
    <row r="100" spans="3:52" ht="17.149999999999999" customHeight="1">
      <c r="F100" s="147" t="str">
        <f>'Ratings Summary'!C24</f>
        <v>Overall rating required to qualify:</v>
      </c>
      <c r="G100" s="120" t="str">
        <f>IF(K5="IPMA Level A®",32,IF(K5="IPMA Level B®",25,IF(K5="IPMA Level C®",16,"")))</f>
        <v/>
      </c>
    </row>
    <row r="101" spans="3:52" ht="17.149999999999999" customHeight="1">
      <c r="C101" s="156" t="str">
        <f>Instructions!B32</f>
        <v>version 2.0</v>
      </c>
    </row>
    <row r="102" spans="3:52" ht="17.149999999999999" customHeight="1"/>
    <row r="103" spans="3:52" ht="17.149999999999999" customHeight="1"/>
    <row r="104" spans="3:52" ht="17.149999999999999" customHeight="1"/>
    <row r="105" spans="3:52" ht="17.149999999999999" customHeight="1"/>
    <row r="106" spans="3:52" ht="17.149999999999999" customHeight="1"/>
    <row r="107" spans="3:52" ht="17.149999999999999" customHeight="1"/>
    <row r="108" spans="3:52" ht="17.149999999999999" customHeight="1"/>
    <row r="109" spans="3:52" ht="17.149999999999999" customHeight="1"/>
    <row r="110" spans="3:52" ht="17.149999999999999" customHeight="1"/>
    <row r="111" spans="3:52" ht="17.149999999999999" customHeight="1"/>
    <row r="112" spans="3:52" ht="17.149999999999999" customHeight="1"/>
    <row r="113" ht="17.149999999999999" customHeight="1"/>
    <row r="114" ht="17.149999999999999" customHeight="1"/>
    <row r="115" ht="17.149999999999999" customHeight="1"/>
    <row r="116" ht="17.149999999999999" customHeight="1"/>
    <row r="117" ht="17.149999999999999" customHeight="1"/>
    <row r="118" ht="17.149999999999999" customHeight="1"/>
    <row r="119" ht="17.149999999999999" customHeight="1"/>
    <row r="120" ht="17.149999999999999" customHeight="1"/>
    <row r="121" ht="17.149999999999999" customHeight="1"/>
    <row r="122" ht="17.149999999999999" customHeight="1"/>
    <row r="123" ht="17.149999999999999" customHeight="1"/>
    <row r="124" ht="17.149999999999999" customHeight="1"/>
    <row r="125" ht="17.149999999999999" customHeight="1"/>
    <row r="126" ht="17.149999999999999" customHeight="1"/>
    <row r="127" ht="17.149999999999999" customHeight="1"/>
    <row r="128"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sheetData>
  <customSheetViews>
    <customSheetView guid="{740DCA0A-182B-E649-BC90-296BE2BDEAB7}" scale="125" showGridLines="0" zeroValues="0">
      <pane xSplit="7" ySplit="7.0263157894736841" topLeftCell="H75" activePane="bottomRight" state="frozenSplit"/>
      <selection pane="bottomRight" activeCell="C130" sqref="C130"/>
      <pageMargins left="0.7" right="0.7" top="0.75" bottom="0.75" header="0.3" footer="0.3"/>
      <pageSetup paperSize="9" orientation="portrait" horizontalDpi="4294967292" verticalDpi="4294967292"/>
      <headerFooter>
        <oddFooter>&amp;L&amp;K000000IPMA ICR Handbook_x000D_&amp;KFF0000IPMA Internal Document&amp;C&amp;K000000&amp;P of &amp;N&amp;R&amp;K000000Management Complexity Ratings_x000D_v0.5, 30.05.2016</oddFooter>
      </headerFooter>
    </customSheetView>
  </customSheetViews>
  <mergeCells count="28">
    <mergeCell ref="V3:X3"/>
    <mergeCell ref="AD3:AF3"/>
    <mergeCell ref="K2:O2"/>
    <mergeCell ref="K3:N3"/>
    <mergeCell ref="K4:N4"/>
    <mergeCell ref="B7:B8"/>
    <mergeCell ref="C7:C8"/>
    <mergeCell ref="D7:G7"/>
    <mergeCell ref="H7:P7"/>
    <mergeCell ref="S7:AI7"/>
    <mergeCell ref="S8:T8"/>
    <mergeCell ref="U8:V8"/>
    <mergeCell ref="W8:X8"/>
    <mergeCell ref="Y8:Z8"/>
    <mergeCell ref="AA8:AB8"/>
    <mergeCell ref="AC8:AD8"/>
    <mergeCell ref="AE8:AF8"/>
    <mergeCell ref="AG8:AH8"/>
    <mergeCell ref="C51:G51"/>
    <mergeCell ref="C58:G58"/>
    <mergeCell ref="C66:G66"/>
    <mergeCell ref="C73:G73"/>
    <mergeCell ref="C80:G80"/>
    <mergeCell ref="C9:G9"/>
    <mergeCell ref="C18:G18"/>
    <mergeCell ref="C26:G26"/>
    <mergeCell ref="C35:G35"/>
    <mergeCell ref="C43:G43"/>
  </mergeCells>
  <phoneticPr fontId="10" type="noConversion"/>
  <conditionalFormatting sqref="H98:O99">
    <cfRule type="cellIs" dxfId="44" priority="3" operator="equal">
      <formula>"Yes"</formula>
    </cfRule>
    <cfRule type="cellIs" dxfId="43" priority="4" operator="equal">
      <formula>"No"</formula>
    </cfRule>
  </conditionalFormatting>
  <conditionalFormatting sqref="S98:AH99">
    <cfRule type="cellIs" dxfId="42" priority="1" operator="equal">
      <formula>"Yes"</formula>
    </cfRule>
    <cfRule type="cellIs" dxfId="41" priority="2" operator="equal">
      <formula>"No"</formula>
    </cfRule>
    <cfRule type="cellIs" dxfId="40" priority="13" operator="equal">
      <formula>"OK"</formula>
    </cfRule>
  </conditionalFormatting>
  <conditionalFormatting sqref="AL98:AL99">
    <cfRule type="cellIs" dxfId="39" priority="12" operator="equal">
      <formula>"OK"</formula>
    </cfRule>
  </conditionalFormatting>
  <conditionalFormatting sqref="AN98:AN99">
    <cfRule type="cellIs" dxfId="38" priority="11" operator="equal">
      <formula>"OK"</formula>
    </cfRule>
  </conditionalFormatting>
  <conditionalFormatting sqref="AP98:AP99">
    <cfRule type="cellIs" dxfId="37" priority="10" operator="equal">
      <formula>"OK"</formula>
    </cfRule>
  </conditionalFormatting>
  <conditionalFormatting sqref="AR98:AR99">
    <cfRule type="cellIs" dxfId="36" priority="9" operator="equal">
      <formula>"OK"</formula>
    </cfRule>
  </conditionalFormatting>
  <conditionalFormatting sqref="AT98:AT99">
    <cfRule type="cellIs" dxfId="35" priority="8" operator="equal">
      <formula>"OK"</formula>
    </cfRule>
  </conditionalFormatting>
  <conditionalFormatting sqref="AV98:AV99">
    <cfRule type="cellIs" dxfId="34" priority="7" operator="equal">
      <formula>"OK"</formula>
    </cfRule>
  </conditionalFormatting>
  <conditionalFormatting sqref="AX98:AX99">
    <cfRule type="cellIs" dxfId="33" priority="6" operator="equal">
      <formula>"OK"</formula>
    </cfRule>
  </conditionalFormatting>
  <conditionalFormatting sqref="AZ98:AZ99">
    <cfRule type="cellIs" dxfId="32" priority="5" operator="equal">
      <formula>"OK"</formula>
    </cfRule>
  </conditionalFormatting>
  <dataValidations count="2">
    <dataValidation type="list" allowBlank="1" showDropDown="1" showInputMessage="1" showErrorMessage="1" sqref="F4:F5" xr:uid="{00000000-0002-0000-0200-000000000000}">
      <formula1>"A, B, C"</formula1>
    </dataValidation>
    <dataValidation type="whole" allowBlank="1" showInputMessage="1" showErrorMessage="1" sqref="H78:O78 H84:O84 H71:O71 H49:O49 H41:O41 H33:O33 H24:O24 T84 H56:O56 H64:O64 H16:O16 V16 X16 Z16 AB16 AD16 AF16 AH16 T16 V24 X24 Z24 AB24 AD24 AF24 AH24 T24 V33 X33 Z33 AB33 AD33 AF33 AH33 T33 V41 X41 Z41 AB41 AD41 AF41 AH41 T41 V49 X49 Z49 AB49 AD49 AF49 AH49 T49 V56 X56 Z56 AB56 AD56 AF56 AH56 T56 V64 X64 Z64 AB64 AD64 AF64 AH64 T64 V71 X71 Z71 AB71 AD71 AF71 AH71 T71 V78 X78 Z78 AB78 AD78 AF78 AH78 T78 V84 X84 Z84 AB84 AD84 AF84 AH84 AF27:AF31 AH19:AH22 AD27:AD31 AB27:AB31 Z27:Z31 X27:X31 V27:V31 T27:T31 H19:O22 AH52:AH54 AD59:AD62 AB59:AB62 Z59:Z62 X59:X62 V59:V62 T59:T62 H52:O54 AF59:AF62 Z10:Z14 X10:X14 V10:V14 AD10:AD14 T10:T14 H81:O82 AF10:AF14 AB10:AB14 AF19:AF22 T67:T69 AF67:AF69 AD67:AD69 AB67:AB69 Z67:Z69 X67:X69 V67:V69 AH59:AH62 H59:O62 H67:O69 AH67:AH69 V74:V76 X74:X76 Z74:Z76 AB74:AB76 AD74:AD76 AF74:AF76 T74:T76 T81:T82 AF81:AF82 AD81:AD82 AB81:AB82 Z81:Z82 X81:X82 V81:V82 H74:O76 AH74:AH76 H44:O47 T52:T54 V52:V54 X52:X54 Z52:Z54 AB52:AB54 AD52:AD54 AH44:AH47 AF52:AF54 Z44:Z47 X44:X47 V44:V47 AD44:AD47 T44:T47 AH36:AH39 AF44:AF47 AB44:AB47 H36:O39 AH27:AH31 H27:O31 T36:T39 V36:V39 X36:X39 Z36:Z39 AB36:AB39 AD36:AD39 AF36:AF39 H10:O14 T19:T22 V19:V22 X19:X22 Z19:Z22 AB19:AB22 AD19:AD22 AH10:AH14 AH81:AH82" xr:uid="{00000000-0002-0000-0200-000001000000}">
      <formula1>1</formula1>
      <formula2>4</formula2>
    </dataValidation>
  </dataValidations>
  <pageMargins left="0.79000000000000015" right="0.79000000000000015" top="0.79000000000000015" bottom="0.79000000000000015" header="0.79000000000000015" footer="0.79000000000000015"/>
  <pageSetup paperSize="9" scale="18" fitToHeight="3"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B2:AZ133"/>
  <sheetViews>
    <sheetView showGridLines="0" showZeros="0" zoomScale="120" zoomScaleNormal="120" workbookViewId="0">
      <pane xSplit="7" ySplit="8" topLeftCell="H75" activePane="bottomRight" state="frozenSplit"/>
      <selection pane="topRight" activeCell="H1" sqref="H1"/>
      <selection pane="bottomLeft" activeCell="A9" sqref="A9"/>
      <selection pane="bottomRight" activeCell="D26" sqref="D26"/>
    </sheetView>
  </sheetViews>
  <sheetFormatPr defaultColWidth="11" defaultRowHeight="13"/>
  <cols>
    <col min="1" max="1" width="2.8984375" style="121" customWidth="1"/>
    <col min="2" max="2" width="5.8984375" style="120" customWidth="1"/>
    <col min="3" max="3" width="41.3984375" style="121" customWidth="1"/>
    <col min="4" max="7" width="10.59765625" style="121" customWidth="1"/>
    <col min="8" max="15" width="4.8984375" style="120" customWidth="1"/>
    <col min="16" max="16" width="60.8984375" style="122" customWidth="1"/>
    <col min="17" max="18" width="11" style="121"/>
    <col min="19" max="34" width="4.8984375" style="120" customWidth="1"/>
    <col min="35" max="35" width="60.8984375" style="122" customWidth="1"/>
    <col min="36" max="36" width="11" style="121"/>
    <col min="37" max="52" width="4.8984375" style="120" customWidth="1"/>
    <col min="53" max="16384" width="11" style="121"/>
  </cols>
  <sheetData>
    <row r="2" spans="2:52" s="103" customFormat="1" ht="20.149999999999999" customHeight="1">
      <c r="B2" s="102"/>
      <c r="C2" s="103" t="str">
        <f>Instructions!B2</f>
        <v>Management Complexity Ratings</v>
      </c>
      <c r="D2" s="62"/>
      <c r="E2" s="104"/>
      <c r="F2" s="62"/>
      <c r="G2" s="62"/>
      <c r="H2" s="62"/>
      <c r="I2" s="62"/>
      <c r="J2" s="105" t="s">
        <v>83</v>
      </c>
      <c r="K2" s="207">
        <f>'Assessment Details'!C5</f>
        <v>0</v>
      </c>
      <c r="L2" s="207"/>
      <c r="M2" s="208"/>
      <c r="N2" s="208"/>
      <c r="O2" s="209"/>
      <c r="P2" s="109" t="str">
        <f>IF(LEN(K2)&lt;2,"Please complete Assessment Details worksheet first","")</f>
        <v>Please complete Assessment Details worksheet first</v>
      </c>
      <c r="U2" s="105" t="s">
        <v>83</v>
      </c>
      <c r="V2" s="110">
        <f>K2</f>
        <v>0</v>
      </c>
      <c r="W2" s="62"/>
      <c r="X2" s="62"/>
      <c r="Y2" s="104"/>
      <c r="Z2" s="104"/>
      <c r="AB2" s="111"/>
      <c r="AC2" s="105" t="s">
        <v>86</v>
      </c>
      <c r="AD2" s="112">
        <f>'Assessment Details'!C9</f>
        <v>0</v>
      </c>
      <c r="AE2" s="111"/>
      <c r="AF2" s="111"/>
      <c r="AI2" s="113"/>
      <c r="AJ2" s="102"/>
      <c r="AK2" s="102"/>
      <c r="AL2" s="102"/>
      <c r="AM2" s="102"/>
      <c r="AN2" s="102"/>
      <c r="AO2" s="102"/>
      <c r="AP2" s="102"/>
      <c r="AQ2" s="102"/>
      <c r="AR2" s="102"/>
      <c r="AS2" s="102"/>
      <c r="AT2" s="102"/>
      <c r="AU2" s="102"/>
      <c r="AV2" s="102"/>
      <c r="AW2" s="102"/>
      <c r="AX2" s="102"/>
    </row>
    <row r="3" spans="2:52" s="103" customFormat="1" ht="20.149999999999999" customHeight="1">
      <c r="B3" s="102"/>
      <c r="C3" s="114" t="s">
        <v>138</v>
      </c>
      <c r="D3" s="62"/>
      <c r="E3" s="104"/>
      <c r="F3" s="62"/>
      <c r="G3" s="62"/>
      <c r="H3" s="62"/>
      <c r="I3" s="62"/>
      <c r="J3" s="105" t="s">
        <v>133</v>
      </c>
      <c r="K3" s="210">
        <f>'Assessment Details'!G5</f>
        <v>0</v>
      </c>
      <c r="L3" s="210"/>
      <c r="M3" s="210"/>
      <c r="N3" s="210"/>
      <c r="O3" s="108"/>
      <c r="P3" s="115"/>
      <c r="U3" s="105" t="s">
        <v>133</v>
      </c>
      <c r="V3" s="205">
        <f>K3</f>
        <v>0</v>
      </c>
      <c r="W3" s="205"/>
      <c r="X3" s="205"/>
      <c r="Y3" s="104"/>
      <c r="Z3" s="104"/>
      <c r="AB3" s="111"/>
      <c r="AC3" s="105" t="s">
        <v>133</v>
      </c>
      <c r="AD3" s="206">
        <f>'Assessment Details'!G9</f>
        <v>0</v>
      </c>
      <c r="AE3" s="206"/>
      <c r="AF3" s="206"/>
      <c r="AI3" s="113"/>
      <c r="AJ3" s="102"/>
      <c r="AK3" s="102"/>
      <c r="AL3" s="102"/>
      <c r="AM3" s="102"/>
      <c r="AN3" s="102"/>
      <c r="AO3" s="102"/>
      <c r="AP3" s="102"/>
      <c r="AQ3" s="102"/>
      <c r="AR3" s="102"/>
      <c r="AS3" s="102"/>
      <c r="AT3" s="102"/>
      <c r="AU3" s="102"/>
      <c r="AV3" s="102"/>
      <c r="AW3" s="102"/>
      <c r="AX3" s="102"/>
    </row>
    <row r="4" spans="2:52" s="103" customFormat="1" ht="20.149999999999999" customHeight="1">
      <c r="B4" s="102"/>
      <c r="C4" s="116"/>
      <c r="D4" s="62"/>
      <c r="E4" s="104"/>
      <c r="F4" s="60"/>
      <c r="G4" s="62"/>
      <c r="H4" s="62"/>
      <c r="I4" s="62"/>
      <c r="J4" s="105" t="s">
        <v>85</v>
      </c>
      <c r="K4" s="207">
        <f>'Assessment Details'!C6</f>
        <v>0</v>
      </c>
      <c r="L4" s="207"/>
      <c r="M4" s="207"/>
      <c r="N4" s="207"/>
      <c r="O4" s="108"/>
      <c r="P4" s="109" t="str">
        <f>IF(K4="Program","","This worksheet is for Program Management candidates")</f>
        <v>This worksheet is for Program Management candidates</v>
      </c>
      <c r="R4" s="62"/>
      <c r="S4" s="62"/>
      <c r="T4" s="62"/>
      <c r="U4" s="105" t="s">
        <v>85</v>
      </c>
      <c r="V4" s="110">
        <f>K4</f>
        <v>0</v>
      </c>
      <c r="W4" s="62"/>
      <c r="X4" s="62"/>
      <c r="Y4" s="62"/>
      <c r="Z4" s="62"/>
      <c r="AA4" s="117"/>
      <c r="AB4" s="117"/>
      <c r="AC4" s="62"/>
      <c r="AD4" s="62"/>
      <c r="AE4" s="62"/>
      <c r="AF4" s="62"/>
      <c r="AI4" s="113"/>
      <c r="AJ4" s="102"/>
      <c r="AK4" s="102"/>
      <c r="AL4" s="102"/>
      <c r="AM4" s="102"/>
      <c r="AN4" s="102"/>
      <c r="AO4" s="102"/>
      <c r="AP4" s="102"/>
      <c r="AQ4" s="102"/>
      <c r="AR4" s="102"/>
      <c r="AS4" s="102"/>
      <c r="AT4" s="102"/>
      <c r="AU4" s="102"/>
      <c r="AV4" s="102"/>
      <c r="AW4" s="102"/>
      <c r="AX4" s="102"/>
    </row>
    <row r="5" spans="2:52" s="103" customFormat="1" ht="20.149999999999999" customHeight="1">
      <c r="B5" s="102"/>
      <c r="C5" s="118"/>
      <c r="D5" s="62"/>
      <c r="E5" s="104"/>
      <c r="F5" s="60"/>
      <c r="G5" s="62"/>
      <c r="H5" s="62"/>
      <c r="I5" s="62"/>
      <c r="J5" s="105" t="s">
        <v>84</v>
      </c>
      <c r="K5" s="106">
        <f>'Assessment Details'!C7</f>
        <v>0</v>
      </c>
      <c r="L5" s="107"/>
      <c r="M5" s="107"/>
      <c r="N5" s="107"/>
      <c r="O5" s="119"/>
      <c r="P5" s="115"/>
      <c r="R5" s="62"/>
      <c r="S5" s="62"/>
      <c r="T5" s="62"/>
      <c r="U5" s="105" t="s">
        <v>84</v>
      </c>
      <c r="V5" s="110">
        <f>K5</f>
        <v>0</v>
      </c>
      <c r="W5" s="62"/>
      <c r="X5" s="62"/>
      <c r="Y5" s="62"/>
      <c r="Z5" s="62"/>
      <c r="AA5" s="117"/>
      <c r="AB5" s="117"/>
      <c r="AC5" s="62"/>
      <c r="AD5" s="62"/>
      <c r="AE5" s="62"/>
      <c r="AF5" s="62"/>
      <c r="AI5" s="113"/>
      <c r="AJ5" s="102"/>
      <c r="AK5" s="102"/>
      <c r="AL5" s="102"/>
      <c r="AM5" s="102"/>
      <c r="AN5" s="102"/>
      <c r="AO5" s="102"/>
      <c r="AP5" s="102"/>
      <c r="AQ5" s="102"/>
      <c r="AR5" s="102"/>
      <c r="AS5" s="102"/>
      <c r="AT5" s="102"/>
      <c r="AU5" s="102"/>
      <c r="AV5" s="102"/>
      <c r="AW5" s="102"/>
      <c r="AX5" s="102"/>
    </row>
    <row r="6" spans="2:52" ht="15" customHeight="1">
      <c r="AZ6" s="121"/>
    </row>
    <row r="7" spans="2:52" s="123" customFormat="1" ht="22" customHeight="1">
      <c r="B7" s="196" t="s">
        <v>12</v>
      </c>
      <c r="C7" s="196" t="s">
        <v>3</v>
      </c>
      <c r="D7" s="198" t="s">
        <v>70</v>
      </c>
      <c r="E7" s="198"/>
      <c r="F7" s="198"/>
      <c r="G7" s="198"/>
      <c r="H7" s="199" t="s">
        <v>149</v>
      </c>
      <c r="I7" s="200"/>
      <c r="J7" s="200"/>
      <c r="K7" s="200"/>
      <c r="L7" s="200"/>
      <c r="M7" s="200"/>
      <c r="N7" s="200"/>
      <c r="O7" s="200"/>
      <c r="P7" s="201"/>
      <c r="S7" s="202" t="s">
        <v>150</v>
      </c>
      <c r="T7" s="203"/>
      <c r="U7" s="203"/>
      <c r="V7" s="203"/>
      <c r="W7" s="203"/>
      <c r="X7" s="203"/>
      <c r="Y7" s="203"/>
      <c r="Z7" s="203"/>
      <c r="AA7" s="203"/>
      <c r="AB7" s="203"/>
      <c r="AC7" s="203"/>
      <c r="AD7" s="203"/>
      <c r="AE7" s="203"/>
      <c r="AF7" s="203"/>
      <c r="AG7" s="203"/>
      <c r="AH7" s="203"/>
      <c r="AI7" s="204"/>
    </row>
    <row r="8" spans="2:52" s="123" customFormat="1" ht="30" customHeight="1">
      <c r="B8" s="197"/>
      <c r="C8" s="197"/>
      <c r="D8" s="124" t="s">
        <v>152</v>
      </c>
      <c r="E8" s="124" t="s">
        <v>79</v>
      </c>
      <c r="F8" s="124" t="s">
        <v>80</v>
      </c>
      <c r="G8" s="124" t="s">
        <v>71</v>
      </c>
      <c r="H8" s="125" t="s">
        <v>4</v>
      </c>
      <c r="I8" s="125" t="s">
        <v>5</v>
      </c>
      <c r="J8" s="125" t="s">
        <v>6</v>
      </c>
      <c r="K8" s="125" t="s">
        <v>7</v>
      </c>
      <c r="L8" s="125" t="s">
        <v>8</v>
      </c>
      <c r="M8" s="125" t="s">
        <v>9</v>
      </c>
      <c r="N8" s="125" t="s">
        <v>10</v>
      </c>
      <c r="O8" s="125" t="s">
        <v>11</v>
      </c>
      <c r="P8" s="126" t="s">
        <v>148</v>
      </c>
      <c r="S8" s="202" t="s">
        <v>4</v>
      </c>
      <c r="T8" s="204"/>
      <c r="U8" s="202" t="s">
        <v>5</v>
      </c>
      <c r="V8" s="204"/>
      <c r="W8" s="202" t="s">
        <v>6</v>
      </c>
      <c r="X8" s="204"/>
      <c r="Y8" s="202" t="s">
        <v>7</v>
      </c>
      <c r="Z8" s="204"/>
      <c r="AA8" s="202" t="s">
        <v>8</v>
      </c>
      <c r="AB8" s="204"/>
      <c r="AC8" s="202" t="s">
        <v>9</v>
      </c>
      <c r="AD8" s="204"/>
      <c r="AE8" s="202" t="s">
        <v>10</v>
      </c>
      <c r="AF8" s="204"/>
      <c r="AG8" s="202" t="s">
        <v>11</v>
      </c>
      <c r="AH8" s="204"/>
      <c r="AI8" s="127" t="s">
        <v>148</v>
      </c>
      <c r="AK8" s="128" t="s">
        <v>132</v>
      </c>
    </row>
    <row r="9" spans="2:52" ht="40" customHeight="1">
      <c r="B9" s="129">
        <v>1</v>
      </c>
      <c r="C9" s="193" t="str">
        <f>'Ratings Summary'!C10</f>
        <v xml:space="preserve">Objectives and assessment of results (output-related complexity): this indicator covers the complexity originating from vague, exacting, and mutually conflicting goals, objectives, requirements, and expectations.
</v>
      </c>
      <c r="D9" s="194"/>
      <c r="E9" s="194"/>
      <c r="F9" s="194"/>
      <c r="G9" s="195"/>
      <c r="P9" s="130"/>
      <c r="AI9" s="130"/>
    </row>
    <row r="10" spans="2:52" ht="26">
      <c r="B10" s="131">
        <f>B9+0.1</f>
        <v>1.1000000000000001</v>
      </c>
      <c r="C10" s="157" t="s">
        <v>168</v>
      </c>
      <c r="D10" s="158" t="s">
        <v>13</v>
      </c>
      <c r="E10" s="158" t="s">
        <v>14</v>
      </c>
      <c r="F10" s="158" t="s">
        <v>15</v>
      </c>
      <c r="G10" s="158" t="s">
        <v>87</v>
      </c>
      <c r="H10" s="134"/>
      <c r="I10" s="134"/>
      <c r="J10" s="134"/>
      <c r="K10" s="134"/>
      <c r="L10" s="134"/>
      <c r="M10" s="134"/>
      <c r="N10" s="134"/>
      <c r="O10" s="134"/>
      <c r="P10" s="135"/>
      <c r="S10" s="136" t="str">
        <f>IF(H10="","",H10)</f>
        <v/>
      </c>
      <c r="T10" s="137"/>
      <c r="U10" s="136" t="str">
        <f t="shared" ref="U10:U14" si="0">IF(I10="","",I10)</f>
        <v/>
      </c>
      <c r="V10" s="137"/>
      <c r="W10" s="136" t="str">
        <f>IF(J10="","",J10)</f>
        <v/>
      </c>
      <c r="X10" s="137"/>
      <c r="Y10" s="136" t="str">
        <f>IF(K10="","",K10)</f>
        <v/>
      </c>
      <c r="Z10" s="137"/>
      <c r="AA10" s="136" t="str">
        <f>IF(L10="","",L10)</f>
        <v/>
      </c>
      <c r="AB10" s="137"/>
      <c r="AC10" s="136" t="str">
        <f>IF(M10="","",M10)</f>
        <v/>
      </c>
      <c r="AD10" s="137"/>
      <c r="AE10" s="136" t="str">
        <f>IF(N10="","",N10)</f>
        <v/>
      </c>
      <c r="AF10" s="137"/>
      <c r="AG10" s="136" t="str">
        <f>IF(O10="","",O10)</f>
        <v/>
      </c>
      <c r="AH10" s="137"/>
      <c r="AI10" s="135"/>
      <c r="AL10" s="120" t="str">
        <f>IF(T10="",S10,T10)</f>
        <v/>
      </c>
      <c r="AN10" s="120" t="str">
        <f t="shared" ref="AN10:AN14" si="1">IF(V10="",U10,V10)</f>
        <v/>
      </c>
      <c r="AP10" s="120" t="str">
        <f t="shared" ref="AP10:AP14" si="2">IF(X10="",W10,X10)</f>
        <v/>
      </c>
      <c r="AR10" s="120" t="str">
        <f t="shared" ref="AR10:AR14" si="3">IF(Z10="",Y10,Z10)</f>
        <v/>
      </c>
      <c r="AT10" s="120" t="str">
        <f t="shared" ref="AT10:AT14" si="4">IF(AB10="",AA10,AB10)</f>
        <v/>
      </c>
      <c r="AV10" s="120" t="str">
        <f t="shared" ref="AV10:AV14" si="5">IF(AD10="",AC10,AD10)</f>
        <v/>
      </c>
      <c r="AX10" s="120" t="str">
        <f t="shared" ref="AX10:AX14" si="6">IF(AF10="",AE10,AF10)</f>
        <v/>
      </c>
      <c r="AZ10" s="120" t="str">
        <f t="shared" ref="AZ10:AZ14" si="7">IF(AH10="",AG10,AH10)</f>
        <v/>
      </c>
    </row>
    <row r="11" spans="2:52" ht="26">
      <c r="B11" s="131">
        <f t="shared" ref="B11:B14" si="8">B10+0.1</f>
        <v>1.2000000000000002</v>
      </c>
      <c r="C11" s="159" t="s">
        <v>167</v>
      </c>
      <c r="D11" s="160" t="s">
        <v>16</v>
      </c>
      <c r="E11" s="160" t="s">
        <v>17</v>
      </c>
      <c r="F11" s="160" t="s">
        <v>18</v>
      </c>
      <c r="G11" s="160" t="s">
        <v>19</v>
      </c>
      <c r="H11" s="134"/>
      <c r="I11" s="134"/>
      <c r="J11" s="134"/>
      <c r="K11" s="134"/>
      <c r="L11" s="134"/>
      <c r="M11" s="134"/>
      <c r="N11" s="134"/>
      <c r="O11" s="134"/>
      <c r="P11" s="135"/>
      <c r="S11" s="136" t="str">
        <f t="shared" ref="S11:S14" si="9">IF(H11="","",H11)</f>
        <v/>
      </c>
      <c r="T11" s="137"/>
      <c r="U11" s="136" t="str">
        <f t="shared" si="0"/>
        <v/>
      </c>
      <c r="V11" s="137"/>
      <c r="W11" s="136" t="str">
        <f t="shared" ref="W11:W14" si="10">IF(J11="","",J11)</f>
        <v/>
      </c>
      <c r="X11" s="137"/>
      <c r="Y11" s="136" t="str">
        <f t="shared" ref="Y11:Y14" si="11">IF(K11="","",K11)</f>
        <v/>
      </c>
      <c r="Z11" s="137"/>
      <c r="AA11" s="136" t="str">
        <f t="shared" ref="AA11:AA14" si="12">IF(L11="","",L11)</f>
        <v/>
      </c>
      <c r="AB11" s="137"/>
      <c r="AC11" s="136" t="str">
        <f t="shared" ref="AC11:AC14" si="13">IF(M11="","",M11)</f>
        <v/>
      </c>
      <c r="AD11" s="137"/>
      <c r="AE11" s="136" t="str">
        <f t="shared" ref="AE11:AE14" si="14">IF(N11="","",N11)</f>
        <v/>
      </c>
      <c r="AF11" s="137"/>
      <c r="AG11" s="136" t="str">
        <f t="shared" ref="AG11:AG14" si="15">IF(O11="","",O11)</f>
        <v/>
      </c>
      <c r="AH11" s="137"/>
      <c r="AI11" s="135"/>
      <c r="AL11" s="120" t="str">
        <f>IF(T11="",S11,T11)</f>
        <v/>
      </c>
      <c r="AN11" s="120" t="str">
        <f t="shared" si="1"/>
        <v/>
      </c>
      <c r="AP11" s="120" t="str">
        <f t="shared" si="2"/>
        <v/>
      </c>
      <c r="AR11" s="120" t="str">
        <f t="shared" si="3"/>
        <v/>
      </c>
      <c r="AT11" s="120" t="str">
        <f t="shared" si="4"/>
        <v/>
      </c>
      <c r="AV11" s="120" t="str">
        <f t="shared" si="5"/>
        <v/>
      </c>
      <c r="AX11" s="120" t="str">
        <f t="shared" si="6"/>
        <v/>
      </c>
      <c r="AZ11" s="120" t="str">
        <f t="shared" si="7"/>
        <v/>
      </c>
    </row>
    <row r="12" spans="2:52" ht="36">
      <c r="B12" s="131">
        <f t="shared" si="8"/>
        <v>1.3000000000000003</v>
      </c>
      <c r="C12" s="159" t="s">
        <v>169</v>
      </c>
      <c r="D12" s="160" t="s">
        <v>24</v>
      </c>
      <c r="E12" s="160" t="s">
        <v>25</v>
      </c>
      <c r="F12" s="160" t="s">
        <v>26</v>
      </c>
      <c r="G12" s="160" t="s">
        <v>27</v>
      </c>
      <c r="H12" s="134"/>
      <c r="I12" s="134"/>
      <c r="J12" s="134"/>
      <c r="K12" s="134"/>
      <c r="L12" s="134"/>
      <c r="M12" s="134"/>
      <c r="N12" s="134"/>
      <c r="O12" s="134"/>
      <c r="P12" s="135"/>
      <c r="S12" s="136" t="str">
        <f t="shared" si="9"/>
        <v/>
      </c>
      <c r="T12" s="137"/>
      <c r="U12" s="136" t="str">
        <f t="shared" si="0"/>
        <v/>
      </c>
      <c r="V12" s="137"/>
      <c r="W12" s="136" t="str">
        <f t="shared" si="10"/>
        <v/>
      </c>
      <c r="X12" s="137"/>
      <c r="Y12" s="136" t="str">
        <f t="shared" si="11"/>
        <v/>
      </c>
      <c r="Z12" s="137"/>
      <c r="AA12" s="136" t="str">
        <f t="shared" si="12"/>
        <v/>
      </c>
      <c r="AB12" s="137"/>
      <c r="AC12" s="136" t="str">
        <f t="shared" si="13"/>
        <v/>
      </c>
      <c r="AD12" s="137"/>
      <c r="AE12" s="136" t="str">
        <f t="shared" si="14"/>
        <v/>
      </c>
      <c r="AF12" s="137"/>
      <c r="AG12" s="136" t="str">
        <f t="shared" si="15"/>
        <v/>
      </c>
      <c r="AH12" s="137"/>
      <c r="AI12" s="135"/>
      <c r="AL12" s="120" t="str">
        <f t="shared" ref="AL12:AL14" si="16">IF(T12="",S12,T12)</f>
        <v/>
      </c>
      <c r="AN12" s="120" t="str">
        <f t="shared" si="1"/>
        <v/>
      </c>
      <c r="AP12" s="120" t="str">
        <f t="shared" si="2"/>
        <v/>
      </c>
      <c r="AR12" s="120" t="str">
        <f t="shared" si="3"/>
        <v/>
      </c>
      <c r="AT12" s="120" t="str">
        <f t="shared" si="4"/>
        <v/>
      </c>
      <c r="AV12" s="120" t="str">
        <f t="shared" si="5"/>
        <v/>
      </c>
      <c r="AX12" s="120" t="str">
        <f t="shared" si="6"/>
        <v/>
      </c>
      <c r="AZ12" s="120" t="str">
        <f t="shared" si="7"/>
        <v/>
      </c>
    </row>
    <row r="13" spans="2:52" ht="26">
      <c r="B13" s="131">
        <f t="shared" si="8"/>
        <v>1.4000000000000004</v>
      </c>
      <c r="C13" s="159" t="s">
        <v>189</v>
      </c>
      <c r="D13" s="160" t="s">
        <v>20</v>
      </c>
      <c r="E13" s="160" t="s">
        <v>21</v>
      </c>
      <c r="F13" s="160" t="s">
        <v>22</v>
      </c>
      <c r="G13" s="160" t="s">
        <v>23</v>
      </c>
      <c r="H13" s="134"/>
      <c r="I13" s="134"/>
      <c r="J13" s="134"/>
      <c r="K13" s="134"/>
      <c r="L13" s="134"/>
      <c r="M13" s="134"/>
      <c r="N13" s="134"/>
      <c r="O13" s="134"/>
      <c r="P13" s="135"/>
      <c r="S13" s="136" t="str">
        <f t="shared" si="9"/>
        <v/>
      </c>
      <c r="T13" s="137"/>
      <c r="U13" s="136" t="str">
        <f t="shared" si="0"/>
        <v/>
      </c>
      <c r="V13" s="137"/>
      <c r="W13" s="136" t="str">
        <f t="shared" si="10"/>
        <v/>
      </c>
      <c r="X13" s="137"/>
      <c r="Y13" s="136" t="str">
        <f t="shared" si="11"/>
        <v/>
      </c>
      <c r="Z13" s="137"/>
      <c r="AA13" s="136" t="str">
        <f t="shared" si="12"/>
        <v/>
      </c>
      <c r="AB13" s="137"/>
      <c r="AC13" s="136" t="str">
        <f t="shared" si="13"/>
        <v/>
      </c>
      <c r="AD13" s="137"/>
      <c r="AE13" s="136" t="str">
        <f t="shared" si="14"/>
        <v/>
      </c>
      <c r="AF13" s="137"/>
      <c r="AG13" s="136" t="str">
        <f t="shared" si="15"/>
        <v/>
      </c>
      <c r="AH13" s="137"/>
      <c r="AI13" s="135"/>
      <c r="AL13" s="120" t="str">
        <f t="shared" si="16"/>
        <v/>
      </c>
      <c r="AN13" s="120" t="str">
        <f t="shared" si="1"/>
        <v/>
      </c>
      <c r="AP13" s="120" t="str">
        <f t="shared" si="2"/>
        <v/>
      </c>
      <c r="AR13" s="120" t="str">
        <f t="shared" si="3"/>
        <v/>
      </c>
      <c r="AT13" s="120" t="str">
        <f t="shared" si="4"/>
        <v/>
      </c>
      <c r="AV13" s="120" t="str">
        <f t="shared" si="5"/>
        <v/>
      </c>
      <c r="AX13" s="120" t="str">
        <f t="shared" si="6"/>
        <v/>
      </c>
      <c r="AZ13" s="120" t="str">
        <f t="shared" si="7"/>
        <v/>
      </c>
    </row>
    <row r="14" spans="2:52" ht="26">
      <c r="B14" s="131">
        <f t="shared" si="8"/>
        <v>1.5000000000000004</v>
      </c>
      <c r="C14" s="132" t="s">
        <v>209</v>
      </c>
      <c r="D14" s="161" t="s">
        <v>88</v>
      </c>
      <c r="E14" s="161" t="s">
        <v>89</v>
      </c>
      <c r="F14" s="161" t="s">
        <v>90</v>
      </c>
      <c r="G14" s="161" t="s">
        <v>91</v>
      </c>
      <c r="H14" s="134"/>
      <c r="I14" s="134"/>
      <c r="J14" s="134"/>
      <c r="K14" s="134"/>
      <c r="L14" s="134"/>
      <c r="M14" s="134"/>
      <c r="N14" s="134"/>
      <c r="O14" s="134"/>
      <c r="P14" s="135"/>
      <c r="S14" s="136" t="str">
        <f t="shared" si="9"/>
        <v/>
      </c>
      <c r="T14" s="137"/>
      <c r="U14" s="136" t="str">
        <f t="shared" si="0"/>
        <v/>
      </c>
      <c r="V14" s="137"/>
      <c r="W14" s="136" t="str">
        <f t="shared" si="10"/>
        <v/>
      </c>
      <c r="X14" s="137"/>
      <c r="Y14" s="136" t="str">
        <f t="shared" si="11"/>
        <v/>
      </c>
      <c r="Z14" s="137"/>
      <c r="AA14" s="136" t="str">
        <f t="shared" si="12"/>
        <v/>
      </c>
      <c r="AB14" s="137"/>
      <c r="AC14" s="136" t="str">
        <f t="shared" si="13"/>
        <v/>
      </c>
      <c r="AD14" s="137"/>
      <c r="AE14" s="136" t="str">
        <f t="shared" si="14"/>
        <v/>
      </c>
      <c r="AF14" s="137"/>
      <c r="AG14" s="136" t="str">
        <f t="shared" si="15"/>
        <v/>
      </c>
      <c r="AH14" s="137"/>
      <c r="AI14" s="135"/>
      <c r="AL14" s="120" t="str">
        <f t="shared" si="16"/>
        <v/>
      </c>
      <c r="AN14" s="120" t="str">
        <f t="shared" si="1"/>
        <v/>
      </c>
      <c r="AP14" s="120" t="str">
        <f t="shared" si="2"/>
        <v/>
      </c>
      <c r="AR14" s="120" t="str">
        <f t="shared" si="3"/>
        <v/>
      </c>
      <c r="AT14" s="120" t="str">
        <f t="shared" si="4"/>
        <v/>
      </c>
      <c r="AV14" s="120" t="str">
        <f t="shared" si="5"/>
        <v/>
      </c>
      <c r="AX14" s="120" t="str">
        <f t="shared" si="6"/>
        <v/>
      </c>
      <c r="AZ14" s="120" t="str">
        <f t="shared" si="7"/>
        <v/>
      </c>
    </row>
    <row r="15" spans="2:52" s="88" customFormat="1" ht="24" customHeight="1">
      <c r="G15" s="88" t="s">
        <v>131</v>
      </c>
      <c r="H15" s="138" t="str">
        <f t="shared" ref="H15:O15" si="17">IF(SUM(H10:H14)=0,"",ROUNDDOWN(AVERAGE(H10:H14),1))</f>
        <v/>
      </c>
      <c r="I15" s="138" t="str">
        <f t="shared" si="17"/>
        <v/>
      </c>
      <c r="J15" s="138" t="str">
        <f t="shared" si="17"/>
        <v/>
      </c>
      <c r="K15" s="138" t="str">
        <f t="shared" si="17"/>
        <v/>
      </c>
      <c r="L15" s="138" t="str">
        <f t="shared" si="17"/>
        <v/>
      </c>
      <c r="M15" s="138" t="str">
        <f t="shared" si="17"/>
        <v/>
      </c>
      <c r="N15" s="138" t="str">
        <f t="shared" si="17"/>
        <v/>
      </c>
      <c r="O15" s="138" t="str">
        <f t="shared" si="17"/>
        <v/>
      </c>
      <c r="P15" s="139"/>
      <c r="S15" s="138" t="str">
        <f>IF(SUM(S10:S14)=0,"",ROUNDDOWN(AVERAGE(S10:S14),1))</f>
        <v/>
      </c>
      <c r="T15" s="138" t="str">
        <f>AL15</f>
        <v/>
      </c>
      <c r="U15" s="138" t="str">
        <f>IF(SUM(U10:U14)=0,"",ROUNDDOWN(AVERAGE(U10:U14),1))</f>
        <v/>
      </c>
      <c r="V15" s="138" t="str">
        <f>AN15</f>
        <v/>
      </c>
      <c r="W15" s="138" t="str">
        <f>IF(SUM(W10:W14)=0,"",ROUNDDOWN(AVERAGE(W10:W14),1))</f>
        <v/>
      </c>
      <c r="X15" s="138" t="str">
        <f>AP15</f>
        <v/>
      </c>
      <c r="Y15" s="138" t="str">
        <f>IF(SUM(Y10:Y14)=0,"",ROUNDDOWN(AVERAGE(Y10:Y14),1))</f>
        <v/>
      </c>
      <c r="Z15" s="138" t="str">
        <f>AR15</f>
        <v/>
      </c>
      <c r="AA15" s="138" t="str">
        <f>IF(SUM(AA10:AA14)=0,"",ROUNDDOWN(AVERAGE(AA10:AA14),1))</f>
        <v/>
      </c>
      <c r="AB15" s="138" t="str">
        <f>AT15</f>
        <v/>
      </c>
      <c r="AC15" s="138" t="str">
        <f>IF(SUM(AC10:AC14)=0,"",ROUNDDOWN(AVERAGE(AC10:AC14),1))</f>
        <v/>
      </c>
      <c r="AD15" s="138" t="str">
        <f>AV15</f>
        <v/>
      </c>
      <c r="AE15" s="138" t="str">
        <f>IF(SUM(AE10:AE14)=0,"",ROUNDDOWN(AVERAGE(AE10:AE14),1))</f>
        <v/>
      </c>
      <c r="AF15" s="138" t="str">
        <f>AX15</f>
        <v/>
      </c>
      <c r="AG15" s="138" t="str">
        <f>IF(SUM(AG10:AG14)=0,"",ROUNDDOWN(AVERAGE(AG10:AG14),1))</f>
        <v/>
      </c>
      <c r="AH15" s="138" t="str">
        <f>AZ15</f>
        <v/>
      </c>
      <c r="AI15" s="139"/>
      <c r="AK15" s="123"/>
      <c r="AL15" s="140" t="str">
        <f>IF(SUM(AL10:AL14)=0,"",ROUNDDOWN(AVERAGE(AL10:AL14),1))</f>
        <v/>
      </c>
      <c r="AM15" s="123"/>
      <c r="AN15" s="140" t="str">
        <f>IF(SUM(AN10:AN14)=0,"",ROUNDDOWN(AVERAGE(AN10:AN14),1))</f>
        <v/>
      </c>
      <c r="AO15" s="123"/>
      <c r="AP15" s="140" t="str">
        <f>IF(SUM(AP10:AP14)=0,"",ROUNDDOWN(AVERAGE(AP10:AP14),1))</f>
        <v/>
      </c>
      <c r="AQ15" s="123"/>
      <c r="AR15" s="140" t="str">
        <f>IF(SUM(AR10:AR14)=0,"",ROUNDDOWN(AVERAGE(AR10:AR14),1))</f>
        <v/>
      </c>
      <c r="AS15" s="123"/>
      <c r="AT15" s="140" t="str">
        <f>IF(SUM(AT10:AT14)=0,"",ROUNDDOWN(AVERAGE(AT10:AT14),1))</f>
        <v/>
      </c>
      <c r="AU15" s="123"/>
      <c r="AV15" s="140" t="str">
        <f>IF(SUM(AV10:AV14)=0,"",ROUNDDOWN(AVERAGE(AV10:AV14),1))</f>
        <v/>
      </c>
      <c r="AW15" s="123"/>
      <c r="AX15" s="140" t="str">
        <f>IF(SUM(AX10:AX14)=0,"",ROUNDDOWN(AVERAGE(AX10:AX14),1))</f>
        <v/>
      </c>
      <c r="AY15" s="123"/>
      <c r="AZ15" s="140" t="str">
        <f>IF(SUM(AZ10:AZ14)=0,"",ROUNDDOWN(AVERAGE(AZ10:AZ14),1))</f>
        <v/>
      </c>
    </row>
    <row r="16" spans="2:52" ht="24" customHeight="1">
      <c r="C16" s="122"/>
      <c r="D16" s="141"/>
      <c r="E16" s="141"/>
      <c r="F16" s="141"/>
      <c r="G16" s="88" t="s">
        <v>72</v>
      </c>
      <c r="H16" s="134"/>
      <c r="I16" s="134"/>
      <c r="J16" s="134"/>
      <c r="K16" s="134"/>
      <c r="L16" s="134"/>
      <c r="M16" s="134"/>
      <c r="N16" s="134"/>
      <c r="O16" s="134"/>
      <c r="P16" s="142" t="s">
        <v>121</v>
      </c>
      <c r="S16" s="136" t="str">
        <f t="shared" ref="S16" si="18">IF(H16="","",H16)</f>
        <v/>
      </c>
      <c r="T16" s="137"/>
      <c r="U16" s="136" t="str">
        <f t="shared" ref="U16" si="19">IF(I16="","",I16)</f>
        <v/>
      </c>
      <c r="V16" s="137"/>
      <c r="W16" s="136" t="str">
        <f t="shared" ref="W16" si="20">IF(J16="","",J16)</f>
        <v/>
      </c>
      <c r="X16" s="137"/>
      <c r="Y16" s="136" t="str">
        <f t="shared" ref="Y16" si="21">IF(K16="","",K16)</f>
        <v/>
      </c>
      <c r="Z16" s="137"/>
      <c r="AA16" s="136" t="str">
        <f t="shared" ref="AA16" si="22">IF(L16="","",L16)</f>
        <v/>
      </c>
      <c r="AB16" s="137"/>
      <c r="AC16" s="136" t="str">
        <f t="shared" ref="AC16" si="23">IF(M16="","",M16)</f>
        <v/>
      </c>
      <c r="AD16" s="137"/>
      <c r="AE16" s="136" t="str">
        <f t="shared" ref="AE16" si="24">IF(N16="","",N16)</f>
        <v/>
      </c>
      <c r="AF16" s="137"/>
      <c r="AG16" s="136" t="str">
        <f t="shared" ref="AG16" si="25">IF(O16="","",O16)</f>
        <v/>
      </c>
      <c r="AH16" s="137"/>
      <c r="AI16" s="142" t="s">
        <v>121</v>
      </c>
      <c r="AL16" s="120">
        <f t="shared" ref="AL16:AN16" si="26">T16</f>
        <v>0</v>
      </c>
      <c r="AN16" s="120">
        <f t="shared" si="26"/>
        <v>0</v>
      </c>
      <c r="AP16" s="120">
        <f t="shared" ref="AP16" si="27">X16</f>
        <v>0</v>
      </c>
      <c r="AR16" s="120">
        <f t="shared" ref="AR16" si="28">Z16</f>
        <v>0</v>
      </c>
      <c r="AT16" s="120">
        <f t="shared" ref="AT16" si="29">AB16</f>
        <v>0</v>
      </c>
      <c r="AV16" s="120">
        <f t="shared" ref="AV16" si="30">AD16</f>
        <v>0</v>
      </c>
      <c r="AX16" s="120">
        <f t="shared" ref="AX16" si="31">AF16</f>
        <v>0</v>
      </c>
      <c r="AZ16" s="120">
        <f t="shared" ref="AZ16" si="32">AH16</f>
        <v>0</v>
      </c>
    </row>
    <row r="17" spans="2:52">
      <c r="C17" s="122"/>
      <c r="D17" s="143"/>
      <c r="E17" s="143"/>
      <c r="F17" s="143"/>
      <c r="G17" s="143"/>
    </row>
    <row r="18" spans="2:52" ht="64" customHeight="1">
      <c r="B18" s="129">
        <v>2</v>
      </c>
      <c r="C18" s="193" t="str">
        <f>'Ratings Summary'!C11</f>
        <v xml:space="preserve">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
</v>
      </c>
      <c r="D18" s="194"/>
      <c r="E18" s="194"/>
      <c r="F18" s="194"/>
      <c r="G18" s="195"/>
    </row>
    <row r="19" spans="2:52">
      <c r="B19" s="131">
        <f t="shared" ref="B19:B21" si="33">B18+0.1</f>
        <v>2.1</v>
      </c>
      <c r="C19" s="132" t="s">
        <v>92</v>
      </c>
      <c r="D19" s="144" t="s">
        <v>37</v>
      </c>
      <c r="E19" s="144" t="s">
        <v>38</v>
      </c>
      <c r="F19" s="144" t="s">
        <v>39</v>
      </c>
      <c r="G19" s="144" t="s">
        <v>210</v>
      </c>
      <c r="H19" s="134"/>
      <c r="I19" s="134"/>
      <c r="J19" s="134"/>
      <c r="K19" s="134"/>
      <c r="L19" s="134"/>
      <c r="M19" s="134"/>
      <c r="N19" s="134"/>
      <c r="O19" s="134"/>
      <c r="P19" s="135"/>
      <c r="S19" s="136" t="str">
        <f t="shared" ref="S19:S21" si="34">IF(H19="","",H19)</f>
        <v/>
      </c>
      <c r="T19" s="137"/>
      <c r="U19" s="136" t="str">
        <f t="shared" ref="U19:U21" si="35">IF(I19="","",I19)</f>
        <v/>
      </c>
      <c r="V19" s="137"/>
      <c r="W19" s="136" t="str">
        <f t="shared" ref="W19:W21" si="36">IF(J19="","",J19)</f>
        <v/>
      </c>
      <c r="X19" s="137"/>
      <c r="Y19" s="136" t="str">
        <f t="shared" ref="Y19:Y21" si="37">IF(K19="","",K19)</f>
        <v/>
      </c>
      <c r="Z19" s="137"/>
      <c r="AA19" s="136" t="str">
        <f t="shared" ref="AA19:AA21" si="38">IF(L19="","",L19)</f>
        <v/>
      </c>
      <c r="AB19" s="137"/>
      <c r="AC19" s="136" t="str">
        <f t="shared" ref="AC19:AC21" si="39">IF(M19="","",M19)</f>
        <v/>
      </c>
      <c r="AD19" s="137"/>
      <c r="AE19" s="136" t="str">
        <f t="shared" ref="AE19:AE21" si="40">IF(N19="","",N19)</f>
        <v/>
      </c>
      <c r="AF19" s="137"/>
      <c r="AG19" s="136" t="str">
        <f t="shared" ref="AG19:AG21" si="41">IF(O19="","",O19)</f>
        <v/>
      </c>
      <c r="AH19" s="137"/>
      <c r="AI19" s="135"/>
      <c r="AL19" s="120" t="str">
        <f t="shared" ref="AL19:AL21" si="42">IF(T19="",S19,T19)</f>
        <v/>
      </c>
      <c r="AN19" s="120" t="str">
        <f t="shared" ref="AN19:AN21" si="43">IF(V19="",U19,V19)</f>
        <v/>
      </c>
      <c r="AP19" s="120" t="str">
        <f t="shared" ref="AP19:AP21" si="44">IF(X19="",W19,X19)</f>
        <v/>
      </c>
      <c r="AR19" s="120" t="str">
        <f t="shared" ref="AR19:AR21" si="45">IF(Z19="",Y19,Z19)</f>
        <v/>
      </c>
      <c r="AT19" s="120" t="str">
        <f t="shared" ref="AT19:AT21" si="46">IF(AB19="",AA19,AB19)</f>
        <v/>
      </c>
      <c r="AV19" s="120" t="str">
        <f t="shared" ref="AV19:AV21" si="47">IF(AD19="",AC19,AD19)</f>
        <v/>
      </c>
      <c r="AX19" s="120" t="str">
        <f t="shared" ref="AX19:AX21" si="48">IF(AF19="",AE19,AF19)</f>
        <v/>
      </c>
      <c r="AZ19" s="120" t="str">
        <f t="shared" ref="AZ19:AZ21" si="49">IF(AH19="",AG19,AH19)</f>
        <v/>
      </c>
    </row>
    <row r="20" spans="2:52" ht="26">
      <c r="B20" s="131">
        <f t="shared" si="33"/>
        <v>2.2000000000000002</v>
      </c>
      <c r="C20" s="132" t="s">
        <v>211</v>
      </c>
      <c r="D20" s="144" t="s">
        <v>153</v>
      </c>
      <c r="E20" s="144" t="s">
        <v>154</v>
      </c>
      <c r="F20" s="144" t="s">
        <v>155</v>
      </c>
      <c r="G20" s="144" t="s">
        <v>156</v>
      </c>
      <c r="H20" s="134"/>
      <c r="I20" s="134"/>
      <c r="J20" s="134"/>
      <c r="K20" s="134"/>
      <c r="L20" s="134"/>
      <c r="M20" s="134"/>
      <c r="N20" s="134"/>
      <c r="O20" s="134"/>
      <c r="P20" s="135"/>
      <c r="S20" s="136" t="str">
        <f t="shared" ref="S20" si="50">IF(H20="","",H20)</f>
        <v/>
      </c>
      <c r="T20" s="137"/>
      <c r="U20" s="136" t="str">
        <f t="shared" ref="U20" si="51">IF(I20="","",I20)</f>
        <v/>
      </c>
      <c r="V20" s="137"/>
      <c r="W20" s="136" t="str">
        <f t="shared" ref="W20" si="52">IF(J20="","",J20)</f>
        <v/>
      </c>
      <c r="X20" s="137"/>
      <c r="Y20" s="136" t="str">
        <f t="shared" ref="Y20" si="53">IF(K20="","",K20)</f>
        <v/>
      </c>
      <c r="Z20" s="137"/>
      <c r="AA20" s="136" t="str">
        <f t="shared" ref="AA20" si="54">IF(L20="","",L20)</f>
        <v/>
      </c>
      <c r="AB20" s="137"/>
      <c r="AC20" s="136" t="str">
        <f t="shared" ref="AC20" si="55">IF(M20="","",M20)</f>
        <v/>
      </c>
      <c r="AD20" s="137"/>
      <c r="AE20" s="136" t="str">
        <f t="shared" ref="AE20" si="56">IF(N20="","",N20)</f>
        <v/>
      </c>
      <c r="AF20" s="137"/>
      <c r="AG20" s="136" t="str">
        <f t="shared" ref="AG20" si="57">IF(O20="","",O20)</f>
        <v/>
      </c>
      <c r="AH20" s="137"/>
      <c r="AI20" s="135"/>
      <c r="AL20" s="120" t="str">
        <f t="shared" ref="AL20" si="58">IF(T20="",S20,T20)</f>
        <v/>
      </c>
      <c r="AN20" s="120" t="str">
        <f t="shared" ref="AN20" si="59">IF(V20="",U20,V20)</f>
        <v/>
      </c>
      <c r="AP20" s="120" t="str">
        <f t="shared" ref="AP20" si="60">IF(X20="",W20,X20)</f>
        <v/>
      </c>
      <c r="AR20" s="120" t="str">
        <f t="shared" ref="AR20" si="61">IF(Z20="",Y20,Z20)</f>
        <v/>
      </c>
      <c r="AT20" s="120" t="str">
        <f t="shared" ref="AT20" si="62">IF(AB20="",AA20,AB20)</f>
        <v/>
      </c>
      <c r="AV20" s="120" t="str">
        <f t="shared" ref="AV20" si="63">IF(AD20="",AC20,AD20)</f>
        <v/>
      </c>
      <c r="AX20" s="120" t="str">
        <f t="shared" ref="AX20" si="64">IF(AF20="",AE20,AF20)</f>
        <v/>
      </c>
      <c r="AZ20" s="120" t="str">
        <f t="shared" ref="AZ20" si="65">IF(AH20="",AG20,AH20)</f>
        <v/>
      </c>
    </row>
    <row r="21" spans="2:52" ht="39">
      <c r="B21" s="131">
        <f t="shared" si="33"/>
        <v>2.3000000000000003</v>
      </c>
      <c r="C21" s="132" t="s">
        <v>212</v>
      </c>
      <c r="D21" s="144" t="s">
        <v>40</v>
      </c>
      <c r="E21" s="144" t="s">
        <v>41</v>
      </c>
      <c r="F21" s="144" t="s">
        <v>78</v>
      </c>
      <c r="G21" s="144" t="s">
        <v>42</v>
      </c>
      <c r="H21" s="134"/>
      <c r="I21" s="134"/>
      <c r="J21" s="134"/>
      <c r="K21" s="134"/>
      <c r="L21" s="134"/>
      <c r="M21" s="134"/>
      <c r="N21" s="134"/>
      <c r="O21" s="134"/>
      <c r="P21" s="135"/>
      <c r="S21" s="136" t="str">
        <f t="shared" si="34"/>
        <v/>
      </c>
      <c r="T21" s="137"/>
      <c r="U21" s="136" t="str">
        <f t="shared" si="35"/>
        <v/>
      </c>
      <c r="V21" s="137"/>
      <c r="W21" s="136" t="str">
        <f t="shared" si="36"/>
        <v/>
      </c>
      <c r="X21" s="137"/>
      <c r="Y21" s="136" t="str">
        <f t="shared" si="37"/>
        <v/>
      </c>
      <c r="Z21" s="137"/>
      <c r="AA21" s="136" t="str">
        <f t="shared" si="38"/>
        <v/>
      </c>
      <c r="AB21" s="137"/>
      <c r="AC21" s="136" t="str">
        <f t="shared" si="39"/>
        <v/>
      </c>
      <c r="AD21" s="137"/>
      <c r="AE21" s="136" t="str">
        <f t="shared" si="40"/>
        <v/>
      </c>
      <c r="AF21" s="137"/>
      <c r="AG21" s="136" t="str">
        <f t="shared" si="41"/>
        <v/>
      </c>
      <c r="AH21" s="137"/>
      <c r="AI21" s="135"/>
      <c r="AL21" s="120" t="str">
        <f t="shared" si="42"/>
        <v/>
      </c>
      <c r="AN21" s="120" t="str">
        <f t="shared" si="43"/>
        <v/>
      </c>
      <c r="AP21" s="120" t="str">
        <f t="shared" si="44"/>
        <v/>
      </c>
      <c r="AR21" s="120" t="str">
        <f t="shared" si="45"/>
        <v/>
      </c>
      <c r="AT21" s="120" t="str">
        <f t="shared" si="46"/>
        <v/>
      </c>
      <c r="AV21" s="120" t="str">
        <f t="shared" si="47"/>
        <v/>
      </c>
      <c r="AX21" s="120" t="str">
        <f t="shared" si="48"/>
        <v/>
      </c>
      <c r="AZ21" s="120" t="str">
        <f t="shared" si="49"/>
        <v/>
      </c>
    </row>
    <row r="22" spans="2:52" s="88" customFormat="1" ht="24" customHeight="1">
      <c r="G22" s="88" t="s">
        <v>131</v>
      </c>
      <c r="H22" s="138" t="str">
        <f t="shared" ref="H22:O22" si="66">IF(SUM(H19:H21)=0,"",ROUNDDOWN(AVERAGE(H19:H21),1))</f>
        <v/>
      </c>
      <c r="I22" s="138" t="str">
        <f t="shared" si="66"/>
        <v/>
      </c>
      <c r="J22" s="138" t="str">
        <f t="shared" si="66"/>
        <v/>
      </c>
      <c r="K22" s="138" t="str">
        <f t="shared" si="66"/>
        <v/>
      </c>
      <c r="L22" s="138" t="str">
        <f t="shared" si="66"/>
        <v/>
      </c>
      <c r="M22" s="138" t="str">
        <f t="shared" si="66"/>
        <v/>
      </c>
      <c r="N22" s="138" t="str">
        <f t="shared" si="66"/>
        <v/>
      </c>
      <c r="O22" s="138" t="str">
        <f t="shared" si="66"/>
        <v/>
      </c>
      <c r="P22" s="139"/>
      <c r="S22" s="138" t="str">
        <f>IF(SUM(S19:S21)=0,"",ROUNDDOWN(AVERAGE(S19:S21),1))</f>
        <v/>
      </c>
      <c r="T22" s="138" t="str">
        <f>AL22</f>
        <v/>
      </c>
      <c r="U22" s="138" t="str">
        <f>IF(SUM(U19:U21)=0,"",ROUNDDOWN(AVERAGE(U19:U21),1))</f>
        <v/>
      </c>
      <c r="V22" s="138" t="str">
        <f>AN22</f>
        <v/>
      </c>
      <c r="W22" s="138" t="str">
        <f>IF(SUM(W19:W21)=0,"",ROUNDDOWN(AVERAGE(W19:W21),1))</f>
        <v/>
      </c>
      <c r="X22" s="138" t="str">
        <f>AP22</f>
        <v/>
      </c>
      <c r="Y22" s="138" t="str">
        <f>IF(SUM(Y19:Y21)=0,"",ROUNDDOWN(AVERAGE(Y19:Y21),1))</f>
        <v/>
      </c>
      <c r="Z22" s="138" t="str">
        <f>AR22</f>
        <v/>
      </c>
      <c r="AA22" s="138" t="str">
        <f>IF(SUM(AA19:AA21)=0,"",ROUNDDOWN(AVERAGE(AA19:AA21),1))</f>
        <v/>
      </c>
      <c r="AB22" s="138" t="str">
        <f>AT22</f>
        <v/>
      </c>
      <c r="AC22" s="138" t="str">
        <f>IF(SUM(AC19:AC21)=0,"",ROUNDDOWN(AVERAGE(AC19:AC21),1))</f>
        <v/>
      </c>
      <c r="AD22" s="138" t="str">
        <f>AV22</f>
        <v/>
      </c>
      <c r="AE22" s="138" t="str">
        <f>IF(SUM(AE19:AE21)=0,"",ROUNDDOWN(AVERAGE(AE19:AE21),1))</f>
        <v/>
      </c>
      <c r="AF22" s="138" t="str">
        <f>AX22</f>
        <v/>
      </c>
      <c r="AG22" s="138" t="str">
        <f>IF(SUM(AG19:AG21)=0,"",ROUNDDOWN(AVERAGE(AG19:AG21),1))</f>
        <v/>
      </c>
      <c r="AH22" s="138" t="str">
        <f>AZ22</f>
        <v/>
      </c>
      <c r="AI22" s="139"/>
      <c r="AK22" s="140"/>
      <c r="AL22" s="140" t="str">
        <f>IF(SUM(AL19:AL21)=0,"",ROUNDDOWN(AVERAGE(AL19:AL21),1))</f>
        <v/>
      </c>
      <c r="AM22" s="140"/>
      <c r="AN22" s="140" t="str">
        <f>IF(SUM(AN19:AN21)=0,"",ROUNDDOWN(AVERAGE(AN19:AN21),1))</f>
        <v/>
      </c>
      <c r="AO22" s="140"/>
      <c r="AP22" s="140" t="str">
        <f>IF(SUM(AP19:AP21)=0,"",ROUNDDOWN(AVERAGE(AP19:AP21),1))</f>
        <v/>
      </c>
      <c r="AQ22" s="140"/>
      <c r="AR22" s="140" t="str">
        <f>IF(SUM(AR19:AR21)=0,"",ROUNDDOWN(AVERAGE(AR19:AR21),1))</f>
        <v/>
      </c>
      <c r="AS22" s="140"/>
      <c r="AT22" s="140" t="str">
        <f>IF(SUM(AT19:AT21)=0,"",ROUNDDOWN(AVERAGE(AT19:AT21),1))</f>
        <v/>
      </c>
      <c r="AU22" s="140"/>
      <c r="AV22" s="140" t="str">
        <f>IF(SUM(AV19:AV21)=0,"",ROUNDDOWN(AVERAGE(AV19:AV21),1))</f>
        <v/>
      </c>
      <c r="AW22" s="140"/>
      <c r="AX22" s="140" t="str">
        <f>IF(SUM(AX19:AX21)=0,"",ROUNDDOWN(AVERAGE(AX19:AX21),1))</f>
        <v/>
      </c>
      <c r="AY22" s="140"/>
      <c r="AZ22" s="140" t="str">
        <f>IF(SUM(AZ19:AZ21)=0,"",ROUNDDOWN(AVERAGE(AZ19:AZ21),1))</f>
        <v/>
      </c>
    </row>
    <row r="23" spans="2:52" ht="24" customHeight="1">
      <c r="C23" s="122"/>
      <c r="D23" s="141"/>
      <c r="E23" s="141"/>
      <c r="F23" s="141"/>
      <c r="G23" s="88" t="s">
        <v>72</v>
      </c>
      <c r="H23" s="134"/>
      <c r="I23" s="134"/>
      <c r="J23" s="134"/>
      <c r="K23" s="134"/>
      <c r="L23" s="134"/>
      <c r="M23" s="134"/>
      <c r="N23" s="134"/>
      <c r="O23" s="134"/>
      <c r="P23" s="142" t="str">
        <f>P$16</f>
        <v>Use these cells to override the calculated ratings.</v>
      </c>
      <c r="S23" s="136" t="str">
        <f t="shared" ref="S23" si="67">IF(H23="","",H23)</f>
        <v/>
      </c>
      <c r="T23" s="137"/>
      <c r="U23" s="136" t="str">
        <f t="shared" ref="U23" si="68">IF(I23="","",I23)</f>
        <v/>
      </c>
      <c r="V23" s="137"/>
      <c r="W23" s="136" t="str">
        <f t="shared" ref="W23" si="69">IF(J23="","",J23)</f>
        <v/>
      </c>
      <c r="X23" s="137"/>
      <c r="Y23" s="136" t="str">
        <f t="shared" ref="Y23" si="70">IF(K23="","",K23)</f>
        <v/>
      </c>
      <c r="Z23" s="137"/>
      <c r="AA23" s="136" t="str">
        <f t="shared" ref="AA23" si="71">IF(L23="","",L23)</f>
        <v/>
      </c>
      <c r="AB23" s="137"/>
      <c r="AC23" s="136" t="str">
        <f t="shared" ref="AC23" si="72">IF(M23="","",M23)</f>
        <v/>
      </c>
      <c r="AD23" s="137"/>
      <c r="AE23" s="136" t="str">
        <f t="shared" ref="AE23" si="73">IF(N23="","",N23)</f>
        <v/>
      </c>
      <c r="AF23" s="137"/>
      <c r="AG23" s="136" t="str">
        <f t="shared" ref="AG23" si="74">IF(O23="","",O23)</f>
        <v/>
      </c>
      <c r="AH23" s="137"/>
      <c r="AI23" s="142" t="str">
        <f>AI$16</f>
        <v>Use these cells to override the calculated ratings.</v>
      </c>
      <c r="AL23" s="120">
        <f>T23</f>
        <v>0</v>
      </c>
      <c r="AN23" s="120">
        <f t="shared" ref="AN23" si="75">V23</f>
        <v>0</v>
      </c>
      <c r="AP23" s="120">
        <f t="shared" ref="AP23" si="76">X23</f>
        <v>0</v>
      </c>
      <c r="AR23" s="120">
        <f t="shared" ref="AR23" si="77">Z23</f>
        <v>0</v>
      </c>
      <c r="AT23" s="120">
        <f t="shared" ref="AT23" si="78">AB23</f>
        <v>0</v>
      </c>
      <c r="AV23" s="120">
        <f t="shared" ref="AV23" si="79">AD23</f>
        <v>0</v>
      </c>
      <c r="AX23" s="120">
        <f t="shared" ref="AX23" si="80">AF23</f>
        <v>0</v>
      </c>
      <c r="AZ23" s="120">
        <f t="shared" ref="AZ23" si="81">AH23</f>
        <v>0</v>
      </c>
    </row>
    <row r="24" spans="2:52">
      <c r="C24" s="122"/>
      <c r="D24" s="143"/>
      <c r="E24" s="143"/>
      <c r="F24" s="143"/>
      <c r="G24" s="143"/>
    </row>
    <row r="25" spans="2:52" ht="64" customHeight="1">
      <c r="B25" s="129">
        <v>3</v>
      </c>
      <c r="C25" s="193" t="str">
        <f>'Ratings Summary'!C12</f>
        <v xml:space="preserve">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
</v>
      </c>
      <c r="D25" s="194"/>
      <c r="E25" s="194"/>
      <c r="F25" s="194"/>
      <c r="G25" s="195"/>
    </row>
    <row r="26" spans="2:52" ht="26">
      <c r="B26" s="131">
        <f>B25+0.1</f>
        <v>3.1</v>
      </c>
      <c r="C26" s="145" t="s">
        <v>192</v>
      </c>
      <c r="D26" s="144" t="s">
        <v>41</v>
      </c>
      <c r="E26" s="144" t="s">
        <v>43</v>
      </c>
      <c r="F26" s="144" t="s">
        <v>78</v>
      </c>
      <c r="G26" s="144" t="s">
        <v>42</v>
      </c>
      <c r="H26" s="134"/>
      <c r="I26" s="134"/>
      <c r="J26" s="134"/>
      <c r="K26" s="134"/>
      <c r="L26" s="134"/>
      <c r="M26" s="134"/>
      <c r="N26" s="134"/>
      <c r="O26" s="134"/>
      <c r="P26" s="135"/>
      <c r="S26" s="136" t="str">
        <f t="shared" ref="S26:S30" si="82">IF(H26="","",H26)</f>
        <v/>
      </c>
      <c r="T26" s="137"/>
      <c r="U26" s="136" t="str">
        <f t="shared" ref="U26:U30" si="83">IF(I26="","",I26)</f>
        <v/>
      </c>
      <c r="V26" s="137"/>
      <c r="W26" s="136" t="str">
        <f t="shared" ref="W26:W30" si="84">IF(J26="","",J26)</f>
        <v/>
      </c>
      <c r="X26" s="137"/>
      <c r="Y26" s="136" t="str">
        <f t="shared" ref="Y26:Y30" si="85">IF(K26="","",K26)</f>
        <v/>
      </c>
      <c r="Z26" s="137"/>
      <c r="AA26" s="136" t="str">
        <f t="shared" ref="AA26:AA30" si="86">IF(L26="","",L26)</f>
        <v/>
      </c>
      <c r="AB26" s="137"/>
      <c r="AC26" s="136" t="str">
        <f t="shared" ref="AC26:AC30" si="87">IF(M26="","",M26)</f>
        <v/>
      </c>
      <c r="AD26" s="137"/>
      <c r="AE26" s="136" t="str">
        <f t="shared" ref="AE26:AE30" si="88">IF(N26="","",N26)</f>
        <v/>
      </c>
      <c r="AF26" s="137"/>
      <c r="AG26" s="136" t="str">
        <f t="shared" ref="AG26:AG30" si="89">IF(O26="","",O26)</f>
        <v/>
      </c>
      <c r="AH26" s="137"/>
      <c r="AI26" s="135"/>
      <c r="AL26" s="120" t="str">
        <f t="shared" ref="AL26:AL30" si="90">IF(T26="",S26,T26)</f>
        <v/>
      </c>
      <c r="AN26" s="120" t="str">
        <f t="shared" ref="AN26:AN30" si="91">IF(V26="",U26,V26)</f>
        <v/>
      </c>
      <c r="AP26" s="120" t="str">
        <f t="shared" ref="AP26:AP30" si="92">IF(X26="",W26,X26)</f>
        <v/>
      </c>
      <c r="AR26" s="120" t="str">
        <f t="shared" ref="AR26:AR30" si="93">IF(Z26="",Y26,Z26)</f>
        <v/>
      </c>
      <c r="AT26" s="120" t="str">
        <f t="shared" ref="AT26:AT30" si="94">IF(AB26="",AA26,AB26)</f>
        <v/>
      </c>
      <c r="AV26" s="120" t="str">
        <f t="shared" ref="AV26:AV30" si="95">IF(AD26="",AC26,AD26)</f>
        <v/>
      </c>
      <c r="AX26" s="120" t="str">
        <f t="shared" ref="AX26:AX30" si="96">IF(AF26="",AE26,AF26)</f>
        <v/>
      </c>
      <c r="AZ26" s="120" t="str">
        <f t="shared" ref="AZ26:AZ30" si="97">IF(AH26="",AG26,AH26)</f>
        <v/>
      </c>
    </row>
    <row r="27" spans="2:52" ht="26">
      <c r="B27" s="131">
        <f t="shared" ref="B27:B30" si="98">B26+0.1</f>
        <v>3.2</v>
      </c>
      <c r="C27" s="132" t="s">
        <v>65</v>
      </c>
      <c r="D27" s="144" t="s">
        <v>41</v>
      </c>
      <c r="E27" s="144" t="s">
        <v>43</v>
      </c>
      <c r="F27" s="144" t="s">
        <v>78</v>
      </c>
      <c r="G27" s="144" t="s">
        <v>42</v>
      </c>
      <c r="H27" s="134"/>
      <c r="I27" s="134"/>
      <c r="J27" s="134"/>
      <c r="K27" s="134"/>
      <c r="L27" s="134"/>
      <c r="M27" s="134"/>
      <c r="N27" s="134"/>
      <c r="O27" s="134"/>
      <c r="P27" s="135"/>
      <c r="S27" s="136" t="str">
        <f t="shared" si="82"/>
        <v/>
      </c>
      <c r="T27" s="137"/>
      <c r="U27" s="136" t="str">
        <f t="shared" si="83"/>
        <v/>
      </c>
      <c r="V27" s="137"/>
      <c r="W27" s="136" t="str">
        <f t="shared" si="84"/>
        <v/>
      </c>
      <c r="X27" s="137"/>
      <c r="Y27" s="136" t="str">
        <f t="shared" si="85"/>
        <v/>
      </c>
      <c r="Z27" s="137"/>
      <c r="AA27" s="136" t="str">
        <f t="shared" si="86"/>
        <v/>
      </c>
      <c r="AB27" s="137"/>
      <c r="AC27" s="136" t="str">
        <f t="shared" si="87"/>
        <v/>
      </c>
      <c r="AD27" s="137"/>
      <c r="AE27" s="136" t="str">
        <f t="shared" si="88"/>
        <v/>
      </c>
      <c r="AF27" s="137"/>
      <c r="AG27" s="136" t="str">
        <f t="shared" si="89"/>
        <v/>
      </c>
      <c r="AH27" s="137"/>
      <c r="AI27" s="135"/>
      <c r="AL27" s="120" t="str">
        <f t="shared" si="90"/>
        <v/>
      </c>
      <c r="AN27" s="120" t="str">
        <f t="shared" si="91"/>
        <v/>
      </c>
      <c r="AP27" s="120" t="str">
        <f t="shared" si="92"/>
        <v/>
      </c>
      <c r="AR27" s="120" t="str">
        <f t="shared" si="93"/>
        <v/>
      </c>
      <c r="AT27" s="120" t="str">
        <f t="shared" si="94"/>
        <v/>
      </c>
      <c r="AV27" s="120" t="str">
        <f t="shared" si="95"/>
        <v/>
      </c>
      <c r="AX27" s="120" t="str">
        <f t="shared" si="96"/>
        <v/>
      </c>
      <c r="AZ27" s="120" t="str">
        <f t="shared" si="97"/>
        <v/>
      </c>
    </row>
    <row r="28" spans="2:52">
      <c r="B28" s="131">
        <f t="shared" si="98"/>
        <v>3.3000000000000003</v>
      </c>
      <c r="C28" s="132" t="s">
        <v>68</v>
      </c>
      <c r="D28" s="144" t="s">
        <v>193</v>
      </c>
      <c r="E28" s="144" t="s">
        <v>45</v>
      </c>
      <c r="F28" s="144" t="s">
        <v>44</v>
      </c>
      <c r="G28" s="144" t="s">
        <v>157</v>
      </c>
      <c r="H28" s="134"/>
      <c r="I28" s="134"/>
      <c r="J28" s="134"/>
      <c r="K28" s="134"/>
      <c r="L28" s="134"/>
      <c r="M28" s="134"/>
      <c r="N28" s="134"/>
      <c r="O28" s="134"/>
      <c r="P28" s="135"/>
      <c r="S28" s="136" t="str">
        <f t="shared" si="82"/>
        <v/>
      </c>
      <c r="T28" s="137"/>
      <c r="U28" s="136" t="str">
        <f t="shared" si="83"/>
        <v/>
      </c>
      <c r="V28" s="137"/>
      <c r="W28" s="136" t="str">
        <f t="shared" si="84"/>
        <v/>
      </c>
      <c r="X28" s="137"/>
      <c r="Y28" s="136" t="str">
        <f t="shared" si="85"/>
        <v/>
      </c>
      <c r="Z28" s="137"/>
      <c r="AA28" s="136" t="str">
        <f t="shared" si="86"/>
        <v/>
      </c>
      <c r="AB28" s="137"/>
      <c r="AC28" s="136" t="str">
        <f t="shared" si="87"/>
        <v/>
      </c>
      <c r="AD28" s="137"/>
      <c r="AE28" s="136" t="str">
        <f t="shared" si="88"/>
        <v/>
      </c>
      <c r="AF28" s="137"/>
      <c r="AG28" s="136" t="str">
        <f t="shared" si="89"/>
        <v/>
      </c>
      <c r="AH28" s="137"/>
      <c r="AI28" s="135"/>
      <c r="AL28" s="120" t="str">
        <f t="shared" si="90"/>
        <v/>
      </c>
      <c r="AN28" s="120" t="str">
        <f t="shared" si="91"/>
        <v/>
      </c>
      <c r="AP28" s="120" t="str">
        <f t="shared" si="92"/>
        <v/>
      </c>
      <c r="AR28" s="120" t="str">
        <f t="shared" si="93"/>
        <v/>
      </c>
      <c r="AT28" s="120" t="str">
        <f t="shared" si="94"/>
        <v/>
      </c>
      <c r="AV28" s="120" t="str">
        <f t="shared" si="95"/>
        <v/>
      </c>
      <c r="AX28" s="120" t="str">
        <f t="shared" si="96"/>
        <v/>
      </c>
      <c r="AZ28" s="120" t="str">
        <f t="shared" si="97"/>
        <v/>
      </c>
    </row>
    <row r="29" spans="2:52" ht="26">
      <c r="B29" s="131">
        <f t="shared" si="98"/>
        <v>3.4000000000000004</v>
      </c>
      <c r="C29" s="132" t="s">
        <v>158</v>
      </c>
      <c r="D29" s="144" t="s">
        <v>41</v>
      </c>
      <c r="E29" s="144" t="s">
        <v>43</v>
      </c>
      <c r="F29" s="144" t="s">
        <v>78</v>
      </c>
      <c r="G29" s="144" t="s">
        <v>42</v>
      </c>
      <c r="H29" s="134"/>
      <c r="I29" s="134"/>
      <c r="J29" s="134"/>
      <c r="K29" s="134"/>
      <c r="L29" s="134"/>
      <c r="M29" s="134"/>
      <c r="N29" s="134"/>
      <c r="O29" s="134"/>
      <c r="P29" s="135"/>
      <c r="S29" s="136" t="str">
        <f t="shared" si="82"/>
        <v/>
      </c>
      <c r="T29" s="137"/>
      <c r="U29" s="136" t="str">
        <f t="shared" si="83"/>
        <v/>
      </c>
      <c r="V29" s="137"/>
      <c r="W29" s="136" t="str">
        <f t="shared" si="84"/>
        <v/>
      </c>
      <c r="X29" s="137"/>
      <c r="Y29" s="136" t="str">
        <f t="shared" si="85"/>
        <v/>
      </c>
      <c r="Z29" s="137"/>
      <c r="AA29" s="136" t="str">
        <f t="shared" si="86"/>
        <v/>
      </c>
      <c r="AB29" s="137"/>
      <c r="AC29" s="136" t="str">
        <f t="shared" si="87"/>
        <v/>
      </c>
      <c r="AD29" s="137"/>
      <c r="AE29" s="136" t="str">
        <f t="shared" si="88"/>
        <v/>
      </c>
      <c r="AF29" s="137"/>
      <c r="AG29" s="136" t="str">
        <f t="shared" si="89"/>
        <v/>
      </c>
      <c r="AH29" s="137"/>
      <c r="AI29" s="135"/>
      <c r="AL29" s="120" t="str">
        <f t="shared" si="90"/>
        <v/>
      </c>
      <c r="AN29" s="120" t="str">
        <f t="shared" si="91"/>
        <v/>
      </c>
      <c r="AP29" s="120" t="str">
        <f t="shared" si="92"/>
        <v/>
      </c>
      <c r="AR29" s="120" t="str">
        <f t="shared" si="93"/>
        <v/>
      </c>
      <c r="AT29" s="120" t="str">
        <f t="shared" si="94"/>
        <v/>
      </c>
      <c r="AV29" s="120" t="str">
        <f t="shared" si="95"/>
        <v/>
      </c>
      <c r="AX29" s="120" t="str">
        <f t="shared" si="96"/>
        <v/>
      </c>
      <c r="AZ29" s="120" t="str">
        <f t="shared" si="97"/>
        <v/>
      </c>
    </row>
    <row r="30" spans="2:52" ht="39">
      <c r="B30" s="131">
        <f t="shared" si="98"/>
        <v>3.5000000000000004</v>
      </c>
      <c r="C30" s="132" t="s">
        <v>259</v>
      </c>
      <c r="D30" s="144" t="s">
        <v>260</v>
      </c>
      <c r="E30" s="144" t="s">
        <v>47</v>
      </c>
      <c r="F30" s="144" t="s">
        <v>48</v>
      </c>
      <c r="G30" s="144" t="s">
        <v>49</v>
      </c>
      <c r="H30" s="134"/>
      <c r="I30" s="134"/>
      <c r="J30" s="134"/>
      <c r="K30" s="134"/>
      <c r="L30" s="134"/>
      <c r="M30" s="134"/>
      <c r="N30" s="134"/>
      <c r="O30" s="134"/>
      <c r="P30" s="135"/>
      <c r="S30" s="136" t="str">
        <f t="shared" si="82"/>
        <v/>
      </c>
      <c r="T30" s="137"/>
      <c r="U30" s="136" t="str">
        <f t="shared" si="83"/>
        <v/>
      </c>
      <c r="V30" s="137"/>
      <c r="W30" s="136" t="str">
        <f t="shared" si="84"/>
        <v/>
      </c>
      <c r="X30" s="137"/>
      <c r="Y30" s="136" t="str">
        <f t="shared" si="85"/>
        <v/>
      </c>
      <c r="Z30" s="137"/>
      <c r="AA30" s="136" t="str">
        <f t="shared" si="86"/>
        <v/>
      </c>
      <c r="AB30" s="137"/>
      <c r="AC30" s="136" t="str">
        <f t="shared" si="87"/>
        <v/>
      </c>
      <c r="AD30" s="137"/>
      <c r="AE30" s="136" t="str">
        <f t="shared" si="88"/>
        <v/>
      </c>
      <c r="AF30" s="137"/>
      <c r="AG30" s="136" t="str">
        <f t="shared" si="89"/>
        <v/>
      </c>
      <c r="AH30" s="137"/>
      <c r="AI30" s="135"/>
      <c r="AL30" s="120" t="str">
        <f t="shared" si="90"/>
        <v/>
      </c>
      <c r="AN30" s="120" t="str">
        <f t="shared" si="91"/>
        <v/>
      </c>
      <c r="AP30" s="120" t="str">
        <f t="shared" si="92"/>
        <v/>
      </c>
      <c r="AR30" s="120" t="str">
        <f t="shared" si="93"/>
        <v/>
      </c>
      <c r="AT30" s="120" t="str">
        <f t="shared" si="94"/>
        <v/>
      </c>
      <c r="AV30" s="120" t="str">
        <f t="shared" si="95"/>
        <v/>
      </c>
      <c r="AX30" s="120" t="str">
        <f t="shared" si="96"/>
        <v/>
      </c>
      <c r="AZ30" s="120" t="str">
        <f t="shared" si="97"/>
        <v/>
      </c>
    </row>
    <row r="31" spans="2:52" s="88" customFormat="1" ht="24" customHeight="1">
      <c r="G31" s="88" t="s">
        <v>131</v>
      </c>
      <c r="H31" s="138" t="str">
        <f t="shared" ref="H31:O31" si="99">IF(SUM(H26:H30)=0,"",ROUNDDOWN(AVERAGE(H26:H30),1))</f>
        <v/>
      </c>
      <c r="I31" s="138" t="str">
        <f t="shared" si="99"/>
        <v/>
      </c>
      <c r="J31" s="138" t="str">
        <f t="shared" si="99"/>
        <v/>
      </c>
      <c r="K31" s="138" t="str">
        <f t="shared" si="99"/>
        <v/>
      </c>
      <c r="L31" s="138" t="str">
        <f t="shared" si="99"/>
        <v/>
      </c>
      <c r="M31" s="138" t="str">
        <f t="shared" si="99"/>
        <v/>
      </c>
      <c r="N31" s="138" t="str">
        <f t="shared" si="99"/>
        <v/>
      </c>
      <c r="O31" s="138" t="str">
        <f t="shared" si="99"/>
        <v/>
      </c>
      <c r="P31" s="139"/>
      <c r="S31" s="138" t="str">
        <f>IF(SUM(S26:S30)=0,"",ROUNDDOWN(AVERAGE(S26:S30),1))</f>
        <v/>
      </c>
      <c r="T31" s="138" t="str">
        <f>AL31</f>
        <v/>
      </c>
      <c r="U31" s="138" t="str">
        <f>IF(SUM(U26:U30)=0,"",ROUNDDOWN(AVERAGE(U26:U30),1))</f>
        <v/>
      </c>
      <c r="V31" s="138" t="str">
        <f>AN31</f>
        <v/>
      </c>
      <c r="W31" s="138" t="str">
        <f>IF(SUM(W26:W30)=0,"",ROUNDDOWN(AVERAGE(W26:W30),1))</f>
        <v/>
      </c>
      <c r="X31" s="138" t="str">
        <f>AP31</f>
        <v/>
      </c>
      <c r="Y31" s="138" t="str">
        <f>IF(SUM(Y26:Y30)=0,"",ROUNDDOWN(AVERAGE(Y26:Y30),1))</f>
        <v/>
      </c>
      <c r="Z31" s="138" t="str">
        <f>AR31</f>
        <v/>
      </c>
      <c r="AA31" s="138" t="str">
        <f>IF(SUM(AA26:AA30)=0,"",ROUNDDOWN(AVERAGE(AA26:AA30),1))</f>
        <v/>
      </c>
      <c r="AB31" s="138" t="str">
        <f>AT31</f>
        <v/>
      </c>
      <c r="AC31" s="138" t="str">
        <f>IF(SUM(AC26:AC30)=0,"",ROUNDDOWN(AVERAGE(AC26:AC30),1))</f>
        <v/>
      </c>
      <c r="AD31" s="138" t="str">
        <f>AV31</f>
        <v/>
      </c>
      <c r="AE31" s="138" t="str">
        <f>IF(SUM(AE26:AE30)=0,"",ROUNDDOWN(AVERAGE(AE26:AE30),1))</f>
        <v/>
      </c>
      <c r="AF31" s="138" t="str">
        <f>AX31</f>
        <v/>
      </c>
      <c r="AG31" s="138" t="str">
        <f>IF(SUM(AG26:AG30)=0,"",ROUNDDOWN(AVERAGE(AG26:AG30),1))</f>
        <v/>
      </c>
      <c r="AH31" s="138" t="str">
        <f>AZ31</f>
        <v/>
      </c>
      <c r="AI31" s="139"/>
      <c r="AK31" s="140"/>
      <c r="AL31" s="140" t="str">
        <f>IF(SUM(AL26:AL30)=0,"",ROUNDDOWN(AVERAGE(AL26:AL30),1))</f>
        <v/>
      </c>
      <c r="AM31" s="140"/>
      <c r="AN31" s="140" t="str">
        <f>IF(SUM(AN26:AN30)=0,"",ROUNDDOWN(AVERAGE(AN26:AN30),1))</f>
        <v/>
      </c>
      <c r="AO31" s="140"/>
      <c r="AP31" s="140" t="str">
        <f>IF(SUM(AP26:AP30)=0,"",ROUNDDOWN(AVERAGE(AP26:AP30),1))</f>
        <v/>
      </c>
      <c r="AQ31" s="140"/>
      <c r="AR31" s="140" t="str">
        <f>IF(SUM(AR26:AR30)=0,"",ROUNDDOWN(AVERAGE(AR26:AR30),1))</f>
        <v/>
      </c>
      <c r="AS31" s="140"/>
      <c r="AT31" s="140" t="str">
        <f>IF(SUM(AT26:AT30)=0,"",ROUNDDOWN(AVERAGE(AT26:AT30),1))</f>
        <v/>
      </c>
      <c r="AU31" s="140"/>
      <c r="AV31" s="140" t="str">
        <f>IF(SUM(AV26:AV30)=0,"",ROUNDDOWN(AVERAGE(AV26:AV30),1))</f>
        <v/>
      </c>
      <c r="AW31" s="140"/>
      <c r="AX31" s="140" t="str">
        <f>IF(SUM(AX26:AX30)=0,"",ROUNDDOWN(AVERAGE(AX26:AX30),1))</f>
        <v/>
      </c>
      <c r="AY31" s="140"/>
      <c r="AZ31" s="140" t="str">
        <f>IF(SUM(AZ26:AZ30)=0,"",ROUNDDOWN(AVERAGE(AZ26:AZ30),1))</f>
        <v/>
      </c>
    </row>
    <row r="32" spans="2:52" ht="24" customHeight="1">
      <c r="C32" s="122"/>
      <c r="D32" s="141"/>
      <c r="E32" s="141"/>
      <c r="F32" s="141"/>
      <c r="G32" s="88" t="s">
        <v>72</v>
      </c>
      <c r="H32" s="134"/>
      <c r="I32" s="134"/>
      <c r="J32" s="134"/>
      <c r="K32" s="134"/>
      <c r="L32" s="134"/>
      <c r="M32" s="134"/>
      <c r="N32" s="134"/>
      <c r="O32" s="134"/>
      <c r="P32" s="142" t="str">
        <f>P$16</f>
        <v>Use these cells to override the calculated ratings.</v>
      </c>
      <c r="S32" s="136" t="str">
        <f t="shared" ref="S32" si="100">IF(H32="","",H32)</f>
        <v/>
      </c>
      <c r="T32" s="137"/>
      <c r="U32" s="136" t="str">
        <f t="shared" ref="U32" si="101">IF(I32="","",I32)</f>
        <v/>
      </c>
      <c r="V32" s="137"/>
      <c r="W32" s="136" t="str">
        <f t="shared" ref="W32" si="102">IF(J32="","",J32)</f>
        <v/>
      </c>
      <c r="X32" s="137"/>
      <c r="Y32" s="136" t="str">
        <f t="shared" ref="Y32" si="103">IF(K32="","",K32)</f>
        <v/>
      </c>
      <c r="Z32" s="137"/>
      <c r="AA32" s="136" t="str">
        <f t="shared" ref="AA32" si="104">IF(L32="","",L32)</f>
        <v/>
      </c>
      <c r="AB32" s="137"/>
      <c r="AC32" s="136" t="str">
        <f t="shared" ref="AC32" si="105">IF(M32="","",M32)</f>
        <v/>
      </c>
      <c r="AD32" s="137"/>
      <c r="AE32" s="136" t="str">
        <f t="shared" ref="AE32" si="106">IF(N32="","",N32)</f>
        <v/>
      </c>
      <c r="AF32" s="137"/>
      <c r="AG32" s="136" t="str">
        <f t="shared" ref="AG32" si="107">IF(O32="","",O32)</f>
        <v/>
      </c>
      <c r="AH32" s="137"/>
      <c r="AI32" s="142" t="str">
        <f>AI$16</f>
        <v>Use these cells to override the calculated ratings.</v>
      </c>
      <c r="AL32" s="120">
        <f>T32</f>
        <v>0</v>
      </c>
      <c r="AN32" s="120">
        <f t="shared" ref="AN32" si="108">V32</f>
        <v>0</v>
      </c>
      <c r="AP32" s="120">
        <f t="shared" ref="AP32" si="109">X32</f>
        <v>0</v>
      </c>
      <c r="AR32" s="120">
        <f t="shared" ref="AR32" si="110">Z32</f>
        <v>0</v>
      </c>
      <c r="AT32" s="120">
        <f t="shared" ref="AT32" si="111">AB32</f>
        <v>0</v>
      </c>
      <c r="AV32" s="120">
        <f t="shared" ref="AV32" si="112">AD32</f>
        <v>0</v>
      </c>
      <c r="AX32" s="120">
        <f t="shared" ref="AX32" si="113">AF32</f>
        <v>0</v>
      </c>
      <c r="AZ32" s="120">
        <f t="shared" ref="AZ32" si="114">AH32</f>
        <v>0</v>
      </c>
    </row>
    <row r="33" spans="2:52">
      <c r="C33" s="122"/>
      <c r="D33" s="143"/>
      <c r="E33" s="143"/>
      <c r="F33" s="143"/>
      <c r="G33" s="143"/>
    </row>
    <row r="34" spans="2:52" ht="43" customHeight="1">
      <c r="B34" s="129">
        <v>4</v>
      </c>
      <c r="C34" s="193" t="str">
        <f>'Ratings Summary'!C13</f>
        <v xml:space="preserve">Risk and opportunities (risk-related complexity): this indicator covers complexity related to the risk profile(s) and uncertainty levels of the project, program, or portfolio and dependent initiatives.
</v>
      </c>
      <c r="D34" s="194"/>
      <c r="E34" s="194"/>
      <c r="F34" s="194"/>
      <c r="G34" s="195"/>
    </row>
    <row r="35" spans="2:52">
      <c r="B35" s="131">
        <f>B34+0.1</f>
        <v>4.0999999999999996</v>
      </c>
      <c r="C35" s="132" t="s">
        <v>94</v>
      </c>
      <c r="D35" s="144" t="s">
        <v>213</v>
      </c>
      <c r="E35" s="144" t="s">
        <v>50</v>
      </c>
      <c r="F35" s="144" t="s">
        <v>44</v>
      </c>
      <c r="G35" s="144" t="s">
        <v>210</v>
      </c>
      <c r="H35" s="134"/>
      <c r="I35" s="134"/>
      <c r="J35" s="134"/>
      <c r="K35" s="134"/>
      <c r="L35" s="134"/>
      <c r="M35" s="134"/>
      <c r="N35" s="134"/>
      <c r="O35" s="134"/>
      <c r="P35" s="135"/>
      <c r="S35" s="136" t="str">
        <f t="shared" ref="S35:S37" si="115">IF(H35="","",H35)</f>
        <v/>
      </c>
      <c r="T35" s="137"/>
      <c r="U35" s="136" t="str">
        <f t="shared" ref="U35:U37" si="116">IF(I35="","",I35)</f>
        <v/>
      </c>
      <c r="V35" s="137"/>
      <c r="W35" s="136" t="str">
        <f t="shared" ref="W35:W37" si="117">IF(J35="","",J35)</f>
        <v/>
      </c>
      <c r="X35" s="137"/>
      <c r="Y35" s="136" t="str">
        <f t="shared" ref="Y35:Y37" si="118">IF(K35="","",K35)</f>
        <v/>
      </c>
      <c r="Z35" s="137"/>
      <c r="AA35" s="136" t="str">
        <f t="shared" ref="AA35:AA37" si="119">IF(L35="","",L35)</f>
        <v/>
      </c>
      <c r="AB35" s="137"/>
      <c r="AC35" s="136" t="str">
        <f t="shared" ref="AC35:AC37" si="120">IF(M35="","",M35)</f>
        <v/>
      </c>
      <c r="AD35" s="137"/>
      <c r="AE35" s="136" t="str">
        <f t="shared" ref="AE35:AE37" si="121">IF(N35="","",N35)</f>
        <v/>
      </c>
      <c r="AF35" s="137"/>
      <c r="AG35" s="136" t="str">
        <f t="shared" ref="AG35:AG37" si="122">IF(O35="","",O35)</f>
        <v/>
      </c>
      <c r="AH35" s="137"/>
      <c r="AI35" s="135"/>
      <c r="AL35" s="120" t="str">
        <f t="shared" ref="AL35:AL37" si="123">IF(T35="",S35,T35)</f>
        <v/>
      </c>
      <c r="AN35" s="120" t="str">
        <f t="shared" ref="AN35:AN37" si="124">IF(V35="",U35,V35)</f>
        <v/>
      </c>
      <c r="AP35" s="120" t="str">
        <f t="shared" ref="AP35:AP37" si="125">IF(X35="",W35,X35)</f>
        <v/>
      </c>
      <c r="AR35" s="120" t="str">
        <f t="shared" ref="AR35:AR37" si="126">IF(Z35="",Y35,Z35)</f>
        <v/>
      </c>
      <c r="AT35" s="120" t="str">
        <f t="shared" ref="AT35:AT37" si="127">IF(AB35="",AA35,AB35)</f>
        <v/>
      </c>
      <c r="AV35" s="120" t="str">
        <f t="shared" ref="AV35:AV37" si="128">IF(AD35="",AC35,AD35)</f>
        <v/>
      </c>
      <c r="AX35" s="120" t="str">
        <f t="shared" ref="AX35:AX37" si="129">IF(AF35="",AE35,AF35)</f>
        <v/>
      </c>
      <c r="AZ35" s="120" t="str">
        <f t="shared" ref="AZ35:AZ37" si="130">IF(AH35="",AG35,AH35)</f>
        <v/>
      </c>
    </row>
    <row r="36" spans="2:52" ht="26">
      <c r="B36" s="131">
        <f t="shared" ref="B36:B37" si="131">B35+0.1</f>
        <v>4.1999999999999993</v>
      </c>
      <c r="C36" s="132" t="s">
        <v>214</v>
      </c>
      <c r="D36" s="144" t="s">
        <v>159</v>
      </c>
      <c r="E36" s="144" t="s">
        <v>153</v>
      </c>
      <c r="F36" s="144" t="s">
        <v>160</v>
      </c>
      <c r="G36" s="144" t="s">
        <v>161</v>
      </c>
      <c r="H36" s="134"/>
      <c r="I36" s="134"/>
      <c r="J36" s="134"/>
      <c r="K36" s="134"/>
      <c r="L36" s="134"/>
      <c r="M36" s="134"/>
      <c r="N36" s="134"/>
      <c r="O36" s="134"/>
      <c r="P36" s="135"/>
      <c r="S36" s="136" t="str">
        <f t="shared" si="115"/>
        <v/>
      </c>
      <c r="T36" s="137"/>
      <c r="U36" s="136" t="str">
        <f t="shared" si="116"/>
        <v/>
      </c>
      <c r="V36" s="137"/>
      <c r="W36" s="136" t="str">
        <f t="shared" si="117"/>
        <v/>
      </c>
      <c r="X36" s="137"/>
      <c r="Y36" s="136" t="str">
        <f t="shared" si="118"/>
        <v/>
      </c>
      <c r="Z36" s="137"/>
      <c r="AA36" s="136" t="str">
        <f t="shared" si="119"/>
        <v/>
      </c>
      <c r="AB36" s="137"/>
      <c r="AC36" s="136" t="str">
        <f t="shared" si="120"/>
        <v/>
      </c>
      <c r="AD36" s="137"/>
      <c r="AE36" s="136" t="str">
        <f t="shared" si="121"/>
        <v/>
      </c>
      <c r="AF36" s="137"/>
      <c r="AG36" s="136" t="str">
        <f t="shared" si="122"/>
        <v/>
      </c>
      <c r="AH36" s="137"/>
      <c r="AI36" s="135"/>
      <c r="AL36" s="120" t="str">
        <f t="shared" si="123"/>
        <v/>
      </c>
      <c r="AN36" s="120" t="str">
        <f t="shared" si="124"/>
        <v/>
      </c>
      <c r="AP36" s="120" t="str">
        <f t="shared" si="125"/>
        <v/>
      </c>
      <c r="AR36" s="120" t="str">
        <f t="shared" si="126"/>
        <v/>
      </c>
      <c r="AT36" s="120" t="str">
        <f t="shared" si="127"/>
        <v/>
      </c>
      <c r="AV36" s="120" t="str">
        <f t="shared" si="128"/>
        <v/>
      </c>
      <c r="AX36" s="120" t="str">
        <f t="shared" si="129"/>
        <v/>
      </c>
      <c r="AZ36" s="120" t="str">
        <f t="shared" si="130"/>
        <v/>
      </c>
    </row>
    <row r="37" spans="2:52">
      <c r="B37" s="131">
        <f t="shared" si="131"/>
        <v>4.2999999999999989</v>
      </c>
      <c r="C37" s="132" t="s">
        <v>194</v>
      </c>
      <c r="D37" s="144" t="s">
        <v>30</v>
      </c>
      <c r="E37" s="144" t="s">
        <v>48</v>
      </c>
      <c r="F37" s="144" t="s">
        <v>29</v>
      </c>
      <c r="G37" s="144" t="s">
        <v>195</v>
      </c>
      <c r="H37" s="134"/>
      <c r="I37" s="134"/>
      <c r="J37" s="134"/>
      <c r="K37" s="134"/>
      <c r="L37" s="134"/>
      <c r="M37" s="134"/>
      <c r="N37" s="134"/>
      <c r="O37" s="134"/>
      <c r="P37" s="135"/>
      <c r="S37" s="136" t="str">
        <f t="shared" si="115"/>
        <v/>
      </c>
      <c r="T37" s="137"/>
      <c r="U37" s="136" t="str">
        <f t="shared" si="116"/>
        <v/>
      </c>
      <c r="V37" s="137"/>
      <c r="W37" s="136" t="str">
        <f t="shared" si="117"/>
        <v/>
      </c>
      <c r="X37" s="137"/>
      <c r="Y37" s="136" t="str">
        <f t="shared" si="118"/>
        <v/>
      </c>
      <c r="Z37" s="137"/>
      <c r="AA37" s="136" t="str">
        <f t="shared" si="119"/>
        <v/>
      </c>
      <c r="AB37" s="137"/>
      <c r="AC37" s="136" t="str">
        <f t="shared" si="120"/>
        <v/>
      </c>
      <c r="AD37" s="137"/>
      <c r="AE37" s="136" t="str">
        <f t="shared" si="121"/>
        <v/>
      </c>
      <c r="AF37" s="137"/>
      <c r="AG37" s="136" t="str">
        <f t="shared" si="122"/>
        <v/>
      </c>
      <c r="AH37" s="137"/>
      <c r="AI37" s="135"/>
      <c r="AL37" s="120" t="str">
        <f t="shared" si="123"/>
        <v/>
      </c>
      <c r="AN37" s="120" t="str">
        <f t="shared" si="124"/>
        <v/>
      </c>
      <c r="AP37" s="120" t="str">
        <f t="shared" si="125"/>
        <v/>
      </c>
      <c r="AR37" s="120" t="str">
        <f t="shared" si="126"/>
        <v/>
      </c>
      <c r="AT37" s="120" t="str">
        <f t="shared" si="127"/>
        <v/>
      </c>
      <c r="AV37" s="120" t="str">
        <f t="shared" si="128"/>
        <v/>
      </c>
      <c r="AX37" s="120" t="str">
        <f t="shared" si="129"/>
        <v/>
      </c>
      <c r="AZ37" s="120" t="str">
        <f t="shared" si="130"/>
        <v/>
      </c>
    </row>
    <row r="38" spans="2:52" s="88" customFormat="1" ht="24" customHeight="1">
      <c r="G38" s="88" t="s">
        <v>131</v>
      </c>
      <c r="H38" s="138" t="str">
        <f>IF(SUM(H35:H37)=0,"",ROUNDDOWN(AVERAGE(H35:H37),1))</f>
        <v/>
      </c>
      <c r="I38" s="138" t="str">
        <f t="shared" ref="I38:O38" si="132">IF(SUM(I35:I37)=0,"",ROUNDDOWN(AVERAGE(I35:I37),1))</f>
        <v/>
      </c>
      <c r="J38" s="138" t="str">
        <f t="shared" si="132"/>
        <v/>
      </c>
      <c r="K38" s="138" t="str">
        <f t="shared" si="132"/>
        <v/>
      </c>
      <c r="L38" s="138" t="str">
        <f t="shared" si="132"/>
        <v/>
      </c>
      <c r="M38" s="138" t="str">
        <f t="shared" si="132"/>
        <v/>
      </c>
      <c r="N38" s="138" t="str">
        <f t="shared" si="132"/>
        <v/>
      </c>
      <c r="O38" s="138" t="str">
        <f t="shared" si="132"/>
        <v/>
      </c>
      <c r="P38" s="139"/>
      <c r="S38" s="138" t="str">
        <f>IF(SUM(S35:S37)=0,"",ROUNDDOWN(AVERAGE(S35:S37),1))</f>
        <v/>
      </c>
      <c r="T38" s="138" t="str">
        <f>AL38</f>
        <v/>
      </c>
      <c r="U38" s="138" t="str">
        <f>IF(SUM(U35:U37)=0,"",ROUNDDOWN(AVERAGE(U35:U37),1))</f>
        <v/>
      </c>
      <c r="V38" s="138" t="str">
        <f>AN38</f>
        <v/>
      </c>
      <c r="W38" s="138" t="str">
        <f>IF(SUM(W35:W37)=0,"",ROUNDDOWN(AVERAGE(W35:W37),1))</f>
        <v/>
      </c>
      <c r="X38" s="138" t="str">
        <f>AP38</f>
        <v/>
      </c>
      <c r="Y38" s="138" t="str">
        <f>IF(SUM(Y35:Y37)=0,"",ROUNDDOWN(AVERAGE(Y35:Y37),1))</f>
        <v/>
      </c>
      <c r="Z38" s="138" t="str">
        <f>AR38</f>
        <v/>
      </c>
      <c r="AA38" s="138" t="str">
        <f>IF(SUM(AA35:AA37)=0,"",ROUNDDOWN(AVERAGE(AA35:AA37),1))</f>
        <v/>
      </c>
      <c r="AB38" s="138" t="str">
        <f>AT38</f>
        <v/>
      </c>
      <c r="AC38" s="138" t="str">
        <f>IF(SUM(AC35:AC37)=0,"",ROUNDDOWN(AVERAGE(AC35:AC37),1))</f>
        <v/>
      </c>
      <c r="AD38" s="138" t="str">
        <f>AV38</f>
        <v/>
      </c>
      <c r="AE38" s="138" t="str">
        <f>IF(SUM(AE35:AE37)=0,"",ROUNDDOWN(AVERAGE(AE35:AE37),1))</f>
        <v/>
      </c>
      <c r="AF38" s="138" t="str">
        <f>AX38</f>
        <v/>
      </c>
      <c r="AG38" s="138" t="str">
        <f>IF(SUM(AG35:AG37)=0,"",ROUNDDOWN(AVERAGE(AG35:AG37),1))</f>
        <v/>
      </c>
      <c r="AH38" s="138" t="str">
        <f>AZ38</f>
        <v/>
      </c>
      <c r="AI38" s="139"/>
      <c r="AK38" s="140"/>
      <c r="AL38" s="140" t="str">
        <f>IF(SUM(AL35:AL37)=0,"",ROUNDDOWN(AVERAGE(AL35:AL37),1))</f>
        <v/>
      </c>
      <c r="AM38" s="140"/>
      <c r="AN38" s="140" t="str">
        <f>IF(SUM(AN35:AN37)=0,"",ROUNDDOWN(AVERAGE(AN35:AN37),1))</f>
        <v/>
      </c>
      <c r="AO38" s="140"/>
      <c r="AP38" s="140" t="str">
        <f>IF(SUM(AP35:AP37)=0,"",ROUNDDOWN(AVERAGE(AP35:AP37),1))</f>
        <v/>
      </c>
      <c r="AQ38" s="140"/>
      <c r="AR38" s="140" t="str">
        <f>IF(SUM(AR35:AR37)=0,"",ROUNDDOWN(AVERAGE(AR35:AR37),1))</f>
        <v/>
      </c>
      <c r="AS38" s="140"/>
      <c r="AT38" s="140" t="str">
        <f>IF(SUM(AT35:AT37)=0,"",ROUNDDOWN(AVERAGE(AT35:AT37),1))</f>
        <v/>
      </c>
      <c r="AU38" s="140"/>
      <c r="AV38" s="140" t="str">
        <f>IF(SUM(AV35:AV37)=0,"",ROUNDDOWN(AVERAGE(AV35:AV37),1))</f>
        <v/>
      </c>
      <c r="AW38" s="140"/>
      <c r="AX38" s="140" t="str">
        <f>IF(SUM(AX35:AX37)=0,"",ROUNDDOWN(AVERAGE(AX35:AX37),1))</f>
        <v/>
      </c>
      <c r="AY38" s="140"/>
      <c r="AZ38" s="140" t="str">
        <f>IF(SUM(AZ35:AZ37)=0,"",ROUNDDOWN(AVERAGE(AZ35:AZ37),1))</f>
        <v/>
      </c>
    </row>
    <row r="39" spans="2:52" ht="24" customHeight="1">
      <c r="C39" s="122"/>
      <c r="D39" s="141"/>
      <c r="E39" s="141"/>
      <c r="F39" s="141"/>
      <c r="G39" s="88" t="s">
        <v>72</v>
      </c>
      <c r="H39" s="134"/>
      <c r="I39" s="134"/>
      <c r="J39" s="134"/>
      <c r="K39" s="134"/>
      <c r="L39" s="134"/>
      <c r="M39" s="134"/>
      <c r="N39" s="134"/>
      <c r="O39" s="134"/>
      <c r="P39" s="142" t="str">
        <f>P$16</f>
        <v>Use these cells to override the calculated ratings.</v>
      </c>
      <c r="S39" s="136" t="str">
        <f t="shared" ref="S39" si="133">IF(H39="","",H39)</f>
        <v/>
      </c>
      <c r="T39" s="137"/>
      <c r="U39" s="136" t="str">
        <f t="shared" ref="U39" si="134">IF(I39="","",I39)</f>
        <v/>
      </c>
      <c r="V39" s="137"/>
      <c r="W39" s="136" t="str">
        <f t="shared" ref="W39" si="135">IF(J39="","",J39)</f>
        <v/>
      </c>
      <c r="X39" s="137"/>
      <c r="Y39" s="136" t="str">
        <f t="shared" ref="Y39" si="136">IF(K39="","",K39)</f>
        <v/>
      </c>
      <c r="Z39" s="137"/>
      <c r="AA39" s="136" t="str">
        <f t="shared" ref="AA39" si="137">IF(L39="","",L39)</f>
        <v/>
      </c>
      <c r="AB39" s="137"/>
      <c r="AC39" s="136" t="str">
        <f t="shared" ref="AC39" si="138">IF(M39="","",M39)</f>
        <v/>
      </c>
      <c r="AD39" s="137"/>
      <c r="AE39" s="136" t="str">
        <f t="shared" ref="AE39" si="139">IF(N39="","",N39)</f>
        <v/>
      </c>
      <c r="AF39" s="137"/>
      <c r="AG39" s="136" t="str">
        <f t="shared" ref="AG39" si="140">IF(O39="","",O39)</f>
        <v/>
      </c>
      <c r="AH39" s="137"/>
      <c r="AI39" s="142" t="str">
        <f>AI$16</f>
        <v>Use these cells to override the calculated ratings.</v>
      </c>
      <c r="AL39" s="120">
        <f>T39</f>
        <v>0</v>
      </c>
      <c r="AN39" s="120">
        <f t="shared" ref="AN39" si="141">V39</f>
        <v>0</v>
      </c>
      <c r="AP39" s="120">
        <f t="shared" ref="AP39" si="142">X39</f>
        <v>0</v>
      </c>
      <c r="AR39" s="120">
        <f t="shared" ref="AR39" si="143">Z39</f>
        <v>0</v>
      </c>
      <c r="AT39" s="120">
        <f t="shared" ref="AT39" si="144">AB39</f>
        <v>0</v>
      </c>
      <c r="AV39" s="120">
        <f t="shared" ref="AV39" si="145">AD39</f>
        <v>0</v>
      </c>
      <c r="AX39" s="120">
        <f t="shared" ref="AX39" si="146">AF39</f>
        <v>0</v>
      </c>
      <c r="AZ39" s="120">
        <f t="shared" ref="AZ39" si="147">AH39</f>
        <v>0</v>
      </c>
    </row>
    <row r="40" spans="2:52">
      <c r="C40" s="122"/>
      <c r="D40" s="143"/>
      <c r="E40" s="143"/>
      <c r="F40" s="143"/>
      <c r="G40" s="143"/>
    </row>
    <row r="41" spans="2:52" ht="91" customHeight="1">
      <c r="B41" s="129">
        <v>5</v>
      </c>
      <c r="C41" s="193" t="str">
        <f>'Ratings Summary'!C14</f>
        <v xml:space="preserve">Stakeholders and integration (strategy-related complexity): this indicator covers the influence of formal strategy from the sponsoring organization(s) and the standards, regulations, informal strategies, and politics which may influence the project, program, or portfolio. Other factors may include the importance of outcomes for the organization; the measure of agreement among stakeholders; the informal power, interests, and resistance surrounding the project, program, or portfolio; and any legal or regulatory requirements.
</v>
      </c>
      <c r="D41" s="194"/>
      <c r="E41" s="194"/>
      <c r="F41" s="194"/>
      <c r="G41" s="195"/>
    </row>
    <row r="42" spans="2:52" ht="26">
      <c r="B42" s="131">
        <f>B41+0.1</f>
        <v>5.0999999999999996</v>
      </c>
      <c r="C42" s="132" t="s">
        <v>215</v>
      </c>
      <c r="D42" s="144" t="s">
        <v>198</v>
      </c>
      <c r="E42" s="144" t="s">
        <v>199</v>
      </c>
      <c r="F42" s="144" t="s">
        <v>200</v>
      </c>
      <c r="G42" s="144" t="s">
        <v>201</v>
      </c>
      <c r="H42" s="134"/>
      <c r="I42" s="134"/>
      <c r="J42" s="134"/>
      <c r="K42" s="134"/>
      <c r="L42" s="134"/>
      <c r="M42" s="134"/>
      <c r="N42" s="134"/>
      <c r="O42" s="134"/>
      <c r="P42" s="135"/>
      <c r="S42" s="136" t="str">
        <f t="shared" ref="S42:S45" si="148">IF(H42="","",H42)</f>
        <v/>
      </c>
      <c r="T42" s="137"/>
      <c r="U42" s="136" t="str">
        <f t="shared" ref="U42:U45" si="149">IF(I42="","",I42)</f>
        <v/>
      </c>
      <c r="V42" s="137"/>
      <c r="W42" s="136" t="str">
        <f t="shared" ref="W42:W45" si="150">IF(J42="","",J42)</f>
        <v/>
      </c>
      <c r="X42" s="137"/>
      <c r="Y42" s="136" t="str">
        <f t="shared" ref="Y42:Y45" si="151">IF(K42="","",K42)</f>
        <v/>
      </c>
      <c r="Z42" s="137"/>
      <c r="AA42" s="136" t="str">
        <f t="shared" ref="AA42:AA45" si="152">IF(L42="","",L42)</f>
        <v/>
      </c>
      <c r="AB42" s="137"/>
      <c r="AC42" s="136" t="str">
        <f t="shared" ref="AC42:AC45" si="153">IF(M42="","",M42)</f>
        <v/>
      </c>
      <c r="AD42" s="137"/>
      <c r="AE42" s="136" t="str">
        <f t="shared" ref="AE42:AE45" si="154">IF(N42="","",N42)</f>
        <v/>
      </c>
      <c r="AF42" s="137"/>
      <c r="AG42" s="136" t="str">
        <f t="shared" ref="AG42:AG45" si="155">IF(O42="","",O42)</f>
        <v/>
      </c>
      <c r="AH42" s="137"/>
      <c r="AI42" s="135"/>
      <c r="AL42" s="120" t="str">
        <f t="shared" ref="AL42:AL45" si="156">IF(T42="",S42,T42)</f>
        <v/>
      </c>
      <c r="AN42" s="120" t="str">
        <f t="shared" ref="AN42:AN45" si="157">IF(V42="",U42,V42)</f>
        <v/>
      </c>
      <c r="AP42" s="120" t="str">
        <f t="shared" ref="AP42:AP45" si="158">IF(X42="",W42,X42)</f>
        <v/>
      </c>
      <c r="AR42" s="120" t="str">
        <f t="shared" ref="AR42:AR45" si="159">IF(Z42="",Y42,Z42)</f>
        <v/>
      </c>
      <c r="AT42" s="120" t="str">
        <f t="shared" ref="AT42:AT45" si="160">IF(AB42="",AA42,AB42)</f>
        <v/>
      </c>
      <c r="AV42" s="120" t="str">
        <f t="shared" ref="AV42:AV45" si="161">IF(AD42="",AC42,AD42)</f>
        <v/>
      </c>
      <c r="AX42" s="120" t="str">
        <f t="shared" ref="AX42:AX45" si="162">IF(AF42="",AE42,AF42)</f>
        <v/>
      </c>
      <c r="AZ42" s="120" t="str">
        <f t="shared" ref="AZ42:AZ45" si="163">IF(AH42="",AG42,AH42)</f>
        <v/>
      </c>
    </row>
    <row r="43" spans="2:52" ht="26">
      <c r="B43" s="131">
        <f t="shared" ref="B43:B45" si="164">B42+0.1</f>
        <v>5.1999999999999993</v>
      </c>
      <c r="C43" s="132" t="s">
        <v>216</v>
      </c>
      <c r="D43" s="144" t="s">
        <v>55</v>
      </c>
      <c r="E43" s="144" t="s">
        <v>48</v>
      </c>
      <c r="F43" s="144" t="s">
        <v>30</v>
      </c>
      <c r="G43" s="144" t="s">
        <v>188</v>
      </c>
      <c r="H43" s="134"/>
      <c r="I43" s="134"/>
      <c r="J43" s="134"/>
      <c r="K43" s="134"/>
      <c r="L43" s="134"/>
      <c r="M43" s="134"/>
      <c r="N43" s="134"/>
      <c r="O43" s="134"/>
      <c r="P43" s="135"/>
      <c r="S43" s="136" t="str">
        <f t="shared" si="148"/>
        <v/>
      </c>
      <c r="T43" s="137"/>
      <c r="U43" s="136" t="str">
        <f t="shared" si="149"/>
        <v/>
      </c>
      <c r="V43" s="137"/>
      <c r="W43" s="136" t="str">
        <f t="shared" si="150"/>
        <v/>
      </c>
      <c r="X43" s="137"/>
      <c r="Y43" s="136" t="str">
        <f t="shared" si="151"/>
        <v/>
      </c>
      <c r="Z43" s="137"/>
      <c r="AA43" s="136" t="str">
        <f t="shared" si="152"/>
        <v/>
      </c>
      <c r="AB43" s="137"/>
      <c r="AC43" s="136" t="str">
        <f t="shared" si="153"/>
        <v/>
      </c>
      <c r="AD43" s="137"/>
      <c r="AE43" s="136" t="str">
        <f t="shared" si="154"/>
        <v/>
      </c>
      <c r="AF43" s="137"/>
      <c r="AG43" s="136" t="str">
        <f t="shared" si="155"/>
        <v/>
      </c>
      <c r="AH43" s="137"/>
      <c r="AI43" s="135"/>
      <c r="AL43" s="120" t="str">
        <f t="shared" si="156"/>
        <v/>
      </c>
      <c r="AN43" s="120" t="str">
        <f t="shared" si="157"/>
        <v/>
      </c>
      <c r="AP43" s="120" t="str">
        <f t="shared" si="158"/>
        <v/>
      </c>
      <c r="AR43" s="120" t="str">
        <f t="shared" si="159"/>
        <v/>
      </c>
      <c r="AT43" s="120" t="str">
        <f t="shared" si="160"/>
        <v/>
      </c>
      <c r="AV43" s="120" t="str">
        <f t="shared" si="161"/>
        <v/>
      </c>
      <c r="AX43" s="120" t="str">
        <f t="shared" si="162"/>
        <v/>
      </c>
      <c r="AZ43" s="120" t="str">
        <f t="shared" si="163"/>
        <v/>
      </c>
    </row>
    <row r="44" spans="2:52" ht="26">
      <c r="B44" s="131">
        <f t="shared" si="164"/>
        <v>5.2999999999999989</v>
      </c>
      <c r="C44" s="132" t="s">
        <v>187</v>
      </c>
      <c r="D44" s="144" t="s">
        <v>51</v>
      </c>
      <c r="E44" s="144" t="s">
        <v>52</v>
      </c>
      <c r="F44" s="144" t="s">
        <v>53</v>
      </c>
      <c r="G44" s="144" t="s">
        <v>54</v>
      </c>
      <c r="H44" s="134"/>
      <c r="I44" s="134"/>
      <c r="J44" s="134"/>
      <c r="K44" s="134"/>
      <c r="L44" s="134"/>
      <c r="M44" s="134"/>
      <c r="N44" s="134"/>
      <c r="O44" s="134"/>
      <c r="P44" s="135"/>
      <c r="S44" s="136" t="str">
        <f t="shared" si="148"/>
        <v/>
      </c>
      <c r="T44" s="137"/>
      <c r="U44" s="136" t="str">
        <f t="shared" si="149"/>
        <v/>
      </c>
      <c r="V44" s="137"/>
      <c r="W44" s="136" t="str">
        <f t="shared" si="150"/>
        <v/>
      </c>
      <c r="X44" s="137"/>
      <c r="Y44" s="136" t="str">
        <f t="shared" si="151"/>
        <v/>
      </c>
      <c r="Z44" s="137"/>
      <c r="AA44" s="136" t="str">
        <f t="shared" si="152"/>
        <v/>
      </c>
      <c r="AB44" s="137"/>
      <c r="AC44" s="136" t="str">
        <f t="shared" si="153"/>
        <v/>
      </c>
      <c r="AD44" s="137"/>
      <c r="AE44" s="136" t="str">
        <f t="shared" si="154"/>
        <v/>
      </c>
      <c r="AF44" s="137"/>
      <c r="AG44" s="136" t="str">
        <f t="shared" si="155"/>
        <v/>
      </c>
      <c r="AH44" s="137"/>
      <c r="AI44" s="135"/>
      <c r="AL44" s="120" t="str">
        <f t="shared" si="156"/>
        <v/>
      </c>
      <c r="AN44" s="120" t="str">
        <f t="shared" si="157"/>
        <v/>
      </c>
      <c r="AP44" s="120" t="str">
        <f t="shared" si="158"/>
        <v/>
      </c>
      <c r="AR44" s="120" t="str">
        <f t="shared" si="159"/>
        <v/>
      </c>
      <c r="AT44" s="120" t="str">
        <f t="shared" si="160"/>
        <v/>
      </c>
      <c r="AV44" s="120" t="str">
        <f t="shared" si="161"/>
        <v/>
      </c>
      <c r="AX44" s="120" t="str">
        <f t="shared" si="162"/>
        <v/>
      </c>
      <c r="AZ44" s="120" t="str">
        <f t="shared" si="163"/>
        <v/>
      </c>
    </row>
    <row r="45" spans="2:52" ht="26">
      <c r="B45" s="131">
        <f t="shared" si="164"/>
        <v>5.3999999999999986</v>
      </c>
      <c r="C45" s="132" t="s">
        <v>66</v>
      </c>
      <c r="D45" s="144" t="s">
        <v>56</v>
      </c>
      <c r="E45" s="144" t="s">
        <v>57</v>
      </c>
      <c r="F45" s="144" t="s">
        <v>32</v>
      </c>
      <c r="G45" s="144" t="s">
        <v>58</v>
      </c>
      <c r="H45" s="134"/>
      <c r="I45" s="134"/>
      <c r="J45" s="134"/>
      <c r="K45" s="134"/>
      <c r="L45" s="134"/>
      <c r="M45" s="134"/>
      <c r="N45" s="134"/>
      <c r="O45" s="134"/>
      <c r="P45" s="135"/>
      <c r="S45" s="136" t="str">
        <f t="shared" si="148"/>
        <v/>
      </c>
      <c r="T45" s="137"/>
      <c r="U45" s="136" t="str">
        <f t="shared" si="149"/>
        <v/>
      </c>
      <c r="V45" s="137"/>
      <c r="W45" s="136" t="str">
        <f t="shared" si="150"/>
        <v/>
      </c>
      <c r="X45" s="137"/>
      <c r="Y45" s="136" t="str">
        <f t="shared" si="151"/>
        <v/>
      </c>
      <c r="Z45" s="137"/>
      <c r="AA45" s="136" t="str">
        <f t="shared" si="152"/>
        <v/>
      </c>
      <c r="AB45" s="137"/>
      <c r="AC45" s="136" t="str">
        <f t="shared" si="153"/>
        <v/>
      </c>
      <c r="AD45" s="137"/>
      <c r="AE45" s="136" t="str">
        <f t="shared" si="154"/>
        <v/>
      </c>
      <c r="AF45" s="137"/>
      <c r="AG45" s="136" t="str">
        <f t="shared" si="155"/>
        <v/>
      </c>
      <c r="AH45" s="137"/>
      <c r="AI45" s="135"/>
      <c r="AL45" s="120" t="str">
        <f t="shared" si="156"/>
        <v/>
      </c>
      <c r="AN45" s="120" t="str">
        <f t="shared" si="157"/>
        <v/>
      </c>
      <c r="AP45" s="120" t="str">
        <f t="shared" si="158"/>
        <v/>
      </c>
      <c r="AR45" s="120" t="str">
        <f t="shared" si="159"/>
        <v/>
      </c>
      <c r="AT45" s="120" t="str">
        <f t="shared" si="160"/>
        <v/>
      </c>
      <c r="AV45" s="120" t="str">
        <f t="shared" si="161"/>
        <v/>
      </c>
      <c r="AX45" s="120" t="str">
        <f t="shared" si="162"/>
        <v/>
      </c>
      <c r="AZ45" s="120" t="str">
        <f t="shared" si="163"/>
        <v/>
      </c>
    </row>
    <row r="46" spans="2:52" s="88" customFormat="1" ht="24" customHeight="1">
      <c r="G46" s="88" t="s">
        <v>131</v>
      </c>
      <c r="H46" s="138" t="str">
        <f t="shared" ref="H46:O46" si="165">IF(SUM(H42:H45)=0,"",ROUNDDOWN(AVERAGE(H42:H45),1))</f>
        <v/>
      </c>
      <c r="I46" s="138" t="str">
        <f t="shared" si="165"/>
        <v/>
      </c>
      <c r="J46" s="138" t="str">
        <f t="shared" si="165"/>
        <v/>
      </c>
      <c r="K46" s="138" t="str">
        <f t="shared" si="165"/>
        <v/>
      </c>
      <c r="L46" s="138" t="str">
        <f t="shared" si="165"/>
        <v/>
      </c>
      <c r="M46" s="138" t="str">
        <f t="shared" si="165"/>
        <v/>
      </c>
      <c r="N46" s="138" t="str">
        <f t="shared" si="165"/>
        <v/>
      </c>
      <c r="O46" s="138" t="str">
        <f t="shared" si="165"/>
        <v/>
      </c>
      <c r="P46" s="139"/>
      <c r="S46" s="138" t="str">
        <f>IF(SUM(S42:S45)=0,"",ROUNDDOWN(AVERAGE(S42:S45),1))</f>
        <v/>
      </c>
      <c r="T46" s="138" t="str">
        <f>AL46</f>
        <v/>
      </c>
      <c r="U46" s="138" t="str">
        <f>IF(SUM(U42:U45)=0,"",ROUNDDOWN(AVERAGE(U42:U45),1))</f>
        <v/>
      </c>
      <c r="V46" s="138" t="str">
        <f>AN46</f>
        <v/>
      </c>
      <c r="W46" s="138" t="str">
        <f>IF(SUM(W42:W45)=0,"",ROUNDDOWN(AVERAGE(W42:W45),1))</f>
        <v/>
      </c>
      <c r="X46" s="138" t="str">
        <f>AP46</f>
        <v/>
      </c>
      <c r="Y46" s="138" t="str">
        <f>IF(SUM(Y42:Y45)=0,"",ROUNDDOWN(AVERAGE(Y42:Y45),1))</f>
        <v/>
      </c>
      <c r="Z46" s="138" t="str">
        <f>AR46</f>
        <v/>
      </c>
      <c r="AA46" s="138" t="str">
        <f>IF(SUM(AA42:AA45)=0,"",ROUNDDOWN(AVERAGE(AA42:AA45),1))</f>
        <v/>
      </c>
      <c r="AB46" s="138" t="str">
        <f>AT46</f>
        <v/>
      </c>
      <c r="AC46" s="138" t="str">
        <f>IF(SUM(AC42:AC45)=0,"",ROUNDDOWN(AVERAGE(AC42:AC45),1))</f>
        <v/>
      </c>
      <c r="AD46" s="138" t="str">
        <f>AV46</f>
        <v/>
      </c>
      <c r="AE46" s="138" t="str">
        <f>IF(SUM(AE42:AE45)=0,"",ROUNDDOWN(AVERAGE(AE42:AE45),1))</f>
        <v/>
      </c>
      <c r="AF46" s="138" t="str">
        <f>AX46</f>
        <v/>
      </c>
      <c r="AG46" s="138" t="str">
        <f>IF(SUM(AG42:AG45)=0,"",ROUNDDOWN(AVERAGE(AG42:AG45),1))</f>
        <v/>
      </c>
      <c r="AH46" s="138" t="str">
        <f>AZ46</f>
        <v/>
      </c>
      <c r="AI46" s="139"/>
      <c r="AK46" s="140"/>
      <c r="AL46" s="140" t="str">
        <f>IF(SUM(AL42:AL45)=0,"",ROUNDDOWN(AVERAGE(AL42:AL45),1))</f>
        <v/>
      </c>
      <c r="AM46" s="140"/>
      <c r="AN46" s="140" t="str">
        <f>IF(SUM(AN42:AN45)=0,"",ROUNDDOWN(AVERAGE(AN42:AN45),1))</f>
        <v/>
      </c>
      <c r="AO46" s="140"/>
      <c r="AP46" s="140" t="str">
        <f>IF(SUM(AP42:AP45)=0,"",ROUNDDOWN(AVERAGE(AP42:AP45),1))</f>
        <v/>
      </c>
      <c r="AQ46" s="140"/>
      <c r="AR46" s="140" t="str">
        <f>IF(SUM(AR42:AR45)=0,"",ROUNDDOWN(AVERAGE(AR42:AR45),1))</f>
        <v/>
      </c>
      <c r="AS46" s="140"/>
      <c r="AT46" s="140" t="str">
        <f>IF(SUM(AT42:AT45)=0,"",ROUNDDOWN(AVERAGE(AT42:AT45),1))</f>
        <v/>
      </c>
      <c r="AU46" s="140"/>
      <c r="AV46" s="140" t="str">
        <f>IF(SUM(AV42:AV45)=0,"",ROUNDDOWN(AVERAGE(AV42:AV45),1))</f>
        <v/>
      </c>
      <c r="AW46" s="140"/>
      <c r="AX46" s="140" t="str">
        <f>IF(SUM(AX42:AX45)=0,"",ROUNDDOWN(AVERAGE(AX42:AX45),1))</f>
        <v/>
      </c>
      <c r="AY46" s="140"/>
      <c r="AZ46" s="140" t="str">
        <f>IF(SUM(AZ42:AZ45)=0,"",ROUNDDOWN(AVERAGE(AZ42:AZ45),1))</f>
        <v/>
      </c>
    </row>
    <row r="47" spans="2:52" ht="24" customHeight="1">
      <c r="C47" s="122"/>
      <c r="D47" s="141"/>
      <c r="E47" s="141"/>
      <c r="F47" s="141"/>
      <c r="G47" s="88" t="s">
        <v>72</v>
      </c>
      <c r="H47" s="134"/>
      <c r="I47" s="134"/>
      <c r="J47" s="134"/>
      <c r="K47" s="134"/>
      <c r="L47" s="134"/>
      <c r="M47" s="134"/>
      <c r="N47" s="134"/>
      <c r="O47" s="134"/>
      <c r="P47" s="142" t="str">
        <f>P$16</f>
        <v>Use these cells to override the calculated ratings.</v>
      </c>
      <c r="S47" s="136" t="str">
        <f t="shared" ref="S47" si="166">IF(H47="","",H47)</f>
        <v/>
      </c>
      <c r="T47" s="137"/>
      <c r="U47" s="136" t="str">
        <f t="shared" ref="U47" si="167">IF(I47="","",I47)</f>
        <v/>
      </c>
      <c r="V47" s="137"/>
      <c r="W47" s="136" t="str">
        <f t="shared" ref="W47" si="168">IF(J47="","",J47)</f>
        <v/>
      </c>
      <c r="X47" s="137"/>
      <c r="Y47" s="136" t="str">
        <f t="shared" ref="Y47" si="169">IF(K47="","",K47)</f>
        <v/>
      </c>
      <c r="Z47" s="137"/>
      <c r="AA47" s="136" t="str">
        <f t="shared" ref="AA47" si="170">IF(L47="","",L47)</f>
        <v/>
      </c>
      <c r="AB47" s="137"/>
      <c r="AC47" s="136" t="str">
        <f t="shared" ref="AC47" si="171">IF(M47="","",M47)</f>
        <v/>
      </c>
      <c r="AD47" s="137"/>
      <c r="AE47" s="136" t="str">
        <f t="shared" ref="AE47" si="172">IF(N47="","",N47)</f>
        <v/>
      </c>
      <c r="AF47" s="137"/>
      <c r="AG47" s="136" t="str">
        <f t="shared" ref="AG47" si="173">IF(O47="","",O47)</f>
        <v/>
      </c>
      <c r="AH47" s="137"/>
      <c r="AI47" s="142" t="str">
        <f>AI$16</f>
        <v>Use these cells to override the calculated ratings.</v>
      </c>
      <c r="AL47" s="120">
        <f>T47</f>
        <v>0</v>
      </c>
      <c r="AN47" s="120">
        <f t="shared" ref="AN47" si="174">V47</f>
        <v>0</v>
      </c>
      <c r="AP47" s="120">
        <f t="shared" ref="AP47" si="175">X47</f>
        <v>0</v>
      </c>
      <c r="AR47" s="120">
        <f t="shared" ref="AR47" si="176">Z47</f>
        <v>0</v>
      </c>
      <c r="AT47" s="120">
        <f t="shared" ref="AT47" si="177">AB47</f>
        <v>0</v>
      </c>
      <c r="AV47" s="120">
        <f t="shared" ref="AV47" si="178">AD47</f>
        <v>0</v>
      </c>
      <c r="AX47" s="120">
        <f t="shared" ref="AX47" si="179">AF47</f>
        <v>0</v>
      </c>
      <c r="AZ47" s="120">
        <f t="shared" ref="AZ47" si="180">AH47</f>
        <v>0</v>
      </c>
    </row>
    <row r="48" spans="2:52">
      <c r="C48" s="122"/>
      <c r="D48" s="143"/>
      <c r="E48" s="143"/>
      <c r="F48" s="143"/>
      <c r="G48" s="143"/>
    </row>
    <row r="49" spans="2:52" ht="53.15" customHeight="1">
      <c r="B49" s="129">
        <v>6</v>
      </c>
      <c r="C49" s="193" t="str">
        <f>'Ratings Summary'!C15</f>
        <v xml:space="preserve">Relations with permanent organizations (organization-related complexity): this indicator covers the amount and interrelatedness of the interfaces of the project, program, or portfolio with the organization's systems, structures, reporting, and decision-making processes.
</v>
      </c>
      <c r="D49" s="194"/>
      <c r="E49" s="194"/>
      <c r="F49" s="194"/>
      <c r="G49" s="195"/>
    </row>
    <row r="50" spans="2:52" ht="26">
      <c r="B50" s="131">
        <f>B49+0.1</f>
        <v>6.1</v>
      </c>
      <c r="C50" s="132" t="s">
        <v>217</v>
      </c>
      <c r="D50" s="144" t="s">
        <v>60</v>
      </c>
      <c r="E50" s="144" t="s">
        <v>61</v>
      </c>
      <c r="F50" s="144" t="s">
        <v>62</v>
      </c>
      <c r="G50" s="144" t="s">
        <v>63</v>
      </c>
      <c r="H50" s="134"/>
      <c r="I50" s="134"/>
      <c r="J50" s="134"/>
      <c r="K50" s="134"/>
      <c r="L50" s="134"/>
      <c r="M50" s="134"/>
      <c r="N50" s="134"/>
      <c r="O50" s="134"/>
      <c r="P50" s="135"/>
      <c r="S50" s="136" t="str">
        <f t="shared" ref="S50:S52" si="181">IF(H50="","",H50)</f>
        <v/>
      </c>
      <c r="T50" s="137"/>
      <c r="U50" s="136" t="str">
        <f t="shared" ref="U50:U52" si="182">IF(I50="","",I50)</f>
        <v/>
      </c>
      <c r="V50" s="137"/>
      <c r="W50" s="136" t="str">
        <f t="shared" ref="W50:W52" si="183">IF(J50="","",J50)</f>
        <v/>
      </c>
      <c r="X50" s="137"/>
      <c r="Y50" s="136" t="str">
        <f t="shared" ref="Y50:Y52" si="184">IF(K50="","",K50)</f>
        <v/>
      </c>
      <c r="Z50" s="137"/>
      <c r="AA50" s="136" t="str">
        <f t="shared" ref="AA50:AA52" si="185">IF(L50="","",L50)</f>
        <v/>
      </c>
      <c r="AB50" s="137"/>
      <c r="AC50" s="136" t="str">
        <f t="shared" ref="AC50:AC52" si="186">IF(M50="","",M50)</f>
        <v/>
      </c>
      <c r="AD50" s="137"/>
      <c r="AE50" s="136" t="str">
        <f t="shared" ref="AE50:AE52" si="187">IF(N50="","",N50)</f>
        <v/>
      </c>
      <c r="AF50" s="137"/>
      <c r="AG50" s="136" t="str">
        <f t="shared" ref="AG50:AG52" si="188">IF(O50="","",O50)</f>
        <v/>
      </c>
      <c r="AH50" s="137"/>
      <c r="AI50" s="135"/>
      <c r="AL50" s="120" t="str">
        <f t="shared" ref="AL50:AL52" si="189">IF(T50="",S50,T50)</f>
        <v/>
      </c>
      <c r="AN50" s="120" t="str">
        <f t="shared" ref="AN50:AN52" si="190">IF(V50="",U50,V50)</f>
        <v/>
      </c>
      <c r="AP50" s="120" t="str">
        <f t="shared" ref="AP50:AP52" si="191">IF(X50="",W50,X50)</f>
        <v/>
      </c>
      <c r="AR50" s="120" t="str">
        <f t="shared" ref="AR50:AR52" si="192">IF(Z50="",Y50,Z50)</f>
        <v/>
      </c>
      <c r="AT50" s="120" t="str">
        <f t="shared" ref="AT50:AT52" si="193">IF(AB50="",AA50,AB50)</f>
        <v/>
      </c>
      <c r="AV50" s="120" t="str">
        <f t="shared" ref="AV50:AV52" si="194">IF(AD50="",AC50,AD50)</f>
        <v/>
      </c>
      <c r="AX50" s="120" t="str">
        <f t="shared" ref="AX50:AX52" si="195">IF(AF50="",AE50,AF50)</f>
        <v/>
      </c>
      <c r="AZ50" s="120" t="str">
        <f t="shared" ref="AZ50:AZ52" si="196">IF(AH50="",AG50,AH50)</f>
        <v/>
      </c>
    </row>
    <row r="51" spans="2:52" ht="26">
      <c r="B51" s="131">
        <f t="shared" ref="B51:B52" si="197">B50+0.1</f>
        <v>6.1999999999999993</v>
      </c>
      <c r="C51" s="132" t="s">
        <v>218</v>
      </c>
      <c r="D51" s="144" t="s">
        <v>60</v>
      </c>
      <c r="E51" s="144" t="s">
        <v>61</v>
      </c>
      <c r="F51" s="144" t="s">
        <v>62</v>
      </c>
      <c r="G51" s="144" t="s">
        <v>63</v>
      </c>
      <c r="H51" s="134"/>
      <c r="I51" s="134"/>
      <c r="J51" s="134"/>
      <c r="K51" s="134"/>
      <c r="L51" s="134"/>
      <c r="M51" s="134"/>
      <c r="N51" s="134"/>
      <c r="O51" s="134"/>
      <c r="P51" s="135"/>
      <c r="S51" s="136" t="str">
        <f t="shared" si="181"/>
        <v/>
      </c>
      <c r="T51" s="137"/>
      <c r="U51" s="136" t="str">
        <f t="shared" si="182"/>
        <v/>
      </c>
      <c r="V51" s="137"/>
      <c r="W51" s="136" t="str">
        <f t="shared" si="183"/>
        <v/>
      </c>
      <c r="X51" s="137"/>
      <c r="Y51" s="136" t="str">
        <f t="shared" si="184"/>
        <v/>
      </c>
      <c r="Z51" s="137"/>
      <c r="AA51" s="136" t="str">
        <f t="shared" si="185"/>
        <v/>
      </c>
      <c r="AB51" s="137"/>
      <c r="AC51" s="136" t="str">
        <f t="shared" si="186"/>
        <v/>
      </c>
      <c r="AD51" s="137"/>
      <c r="AE51" s="136" t="str">
        <f t="shared" si="187"/>
        <v/>
      </c>
      <c r="AF51" s="137"/>
      <c r="AG51" s="136" t="str">
        <f t="shared" si="188"/>
        <v/>
      </c>
      <c r="AH51" s="137"/>
      <c r="AI51" s="135"/>
      <c r="AL51" s="120" t="str">
        <f t="shared" si="189"/>
        <v/>
      </c>
      <c r="AN51" s="120" t="str">
        <f t="shared" si="190"/>
        <v/>
      </c>
      <c r="AP51" s="120" t="str">
        <f t="shared" si="191"/>
        <v/>
      </c>
      <c r="AR51" s="120" t="str">
        <f t="shared" si="192"/>
        <v/>
      </c>
      <c r="AT51" s="120" t="str">
        <f t="shared" si="193"/>
        <v/>
      </c>
      <c r="AV51" s="120" t="str">
        <f t="shared" si="194"/>
        <v/>
      </c>
      <c r="AX51" s="120" t="str">
        <f t="shared" si="195"/>
        <v/>
      </c>
      <c r="AZ51" s="120" t="str">
        <f t="shared" si="196"/>
        <v/>
      </c>
    </row>
    <row r="52" spans="2:52" ht="26">
      <c r="B52" s="131">
        <f t="shared" si="197"/>
        <v>6.2999999999999989</v>
      </c>
      <c r="C52" s="132" t="s">
        <v>219</v>
      </c>
      <c r="D52" s="144" t="s">
        <v>159</v>
      </c>
      <c r="E52" s="144" t="s">
        <v>181</v>
      </c>
      <c r="F52" s="144" t="s">
        <v>180</v>
      </c>
      <c r="G52" s="144" t="s">
        <v>179</v>
      </c>
      <c r="H52" s="134"/>
      <c r="I52" s="134"/>
      <c r="J52" s="134"/>
      <c r="K52" s="134"/>
      <c r="L52" s="134"/>
      <c r="M52" s="134"/>
      <c r="N52" s="134"/>
      <c r="O52" s="134"/>
      <c r="P52" s="135"/>
      <c r="S52" s="136" t="str">
        <f t="shared" si="181"/>
        <v/>
      </c>
      <c r="T52" s="137"/>
      <c r="U52" s="136" t="str">
        <f t="shared" si="182"/>
        <v/>
      </c>
      <c r="V52" s="137"/>
      <c r="W52" s="136" t="str">
        <f t="shared" si="183"/>
        <v/>
      </c>
      <c r="X52" s="137"/>
      <c r="Y52" s="136" t="str">
        <f t="shared" si="184"/>
        <v/>
      </c>
      <c r="Z52" s="137"/>
      <c r="AA52" s="136" t="str">
        <f t="shared" si="185"/>
        <v/>
      </c>
      <c r="AB52" s="137"/>
      <c r="AC52" s="136" t="str">
        <f t="shared" si="186"/>
        <v/>
      </c>
      <c r="AD52" s="137"/>
      <c r="AE52" s="136" t="str">
        <f t="shared" si="187"/>
        <v/>
      </c>
      <c r="AF52" s="137"/>
      <c r="AG52" s="136" t="str">
        <f t="shared" si="188"/>
        <v/>
      </c>
      <c r="AH52" s="137"/>
      <c r="AI52" s="135"/>
      <c r="AL52" s="120" t="str">
        <f t="shared" si="189"/>
        <v/>
      </c>
      <c r="AN52" s="120" t="str">
        <f t="shared" si="190"/>
        <v/>
      </c>
      <c r="AP52" s="120" t="str">
        <f t="shared" si="191"/>
        <v/>
      </c>
      <c r="AR52" s="120" t="str">
        <f t="shared" si="192"/>
        <v/>
      </c>
      <c r="AT52" s="120" t="str">
        <f t="shared" si="193"/>
        <v/>
      </c>
      <c r="AV52" s="120" t="str">
        <f t="shared" si="194"/>
        <v/>
      </c>
      <c r="AX52" s="120" t="str">
        <f t="shared" si="195"/>
        <v/>
      </c>
      <c r="AZ52" s="120" t="str">
        <f t="shared" si="196"/>
        <v/>
      </c>
    </row>
    <row r="53" spans="2:52" s="88" customFormat="1" ht="24" customHeight="1">
      <c r="G53" s="88" t="s">
        <v>131</v>
      </c>
      <c r="H53" s="138" t="str">
        <f t="shared" ref="H53:O53" si="198">IF(SUM(H50:H52)=0,"",ROUNDDOWN(AVERAGE(H50:H52),1))</f>
        <v/>
      </c>
      <c r="I53" s="138" t="str">
        <f t="shared" si="198"/>
        <v/>
      </c>
      <c r="J53" s="138" t="str">
        <f t="shared" si="198"/>
        <v/>
      </c>
      <c r="K53" s="138" t="str">
        <f t="shared" si="198"/>
        <v/>
      </c>
      <c r="L53" s="138" t="str">
        <f t="shared" si="198"/>
        <v/>
      </c>
      <c r="M53" s="138" t="str">
        <f t="shared" si="198"/>
        <v/>
      </c>
      <c r="N53" s="138" t="str">
        <f t="shared" si="198"/>
        <v/>
      </c>
      <c r="O53" s="138" t="str">
        <f t="shared" si="198"/>
        <v/>
      </c>
      <c r="P53" s="139"/>
      <c r="S53" s="138" t="str">
        <f>IF(SUM(S50:S52)=0,"",ROUNDDOWN(AVERAGE(S50:S52),1))</f>
        <v/>
      </c>
      <c r="T53" s="138" t="str">
        <f>AL53</f>
        <v/>
      </c>
      <c r="U53" s="138" t="str">
        <f>IF(SUM(U50:U52)=0,"",ROUNDDOWN(AVERAGE(U50:U52),1))</f>
        <v/>
      </c>
      <c r="V53" s="138" t="str">
        <f>AN53</f>
        <v/>
      </c>
      <c r="W53" s="138" t="str">
        <f>IF(SUM(W50:W52)=0,"",ROUNDDOWN(AVERAGE(W50:W52),1))</f>
        <v/>
      </c>
      <c r="X53" s="138" t="str">
        <f>AP53</f>
        <v/>
      </c>
      <c r="Y53" s="138" t="str">
        <f>IF(SUM(Y50:Y52)=0,"",ROUNDDOWN(AVERAGE(Y50:Y52),1))</f>
        <v/>
      </c>
      <c r="Z53" s="138" t="str">
        <f>AR53</f>
        <v/>
      </c>
      <c r="AA53" s="138" t="str">
        <f>IF(SUM(AA50:AA52)=0,"",ROUNDDOWN(AVERAGE(AA50:AA52),1))</f>
        <v/>
      </c>
      <c r="AB53" s="138" t="str">
        <f>AT53</f>
        <v/>
      </c>
      <c r="AC53" s="138" t="str">
        <f>IF(SUM(AC50:AC52)=0,"",ROUNDDOWN(AVERAGE(AC50:AC52),1))</f>
        <v/>
      </c>
      <c r="AD53" s="138" t="str">
        <f>AV53</f>
        <v/>
      </c>
      <c r="AE53" s="138" t="str">
        <f>IF(SUM(AE50:AE52)=0,"",ROUNDDOWN(AVERAGE(AE50:AE52),1))</f>
        <v/>
      </c>
      <c r="AF53" s="138" t="str">
        <f>AX53</f>
        <v/>
      </c>
      <c r="AG53" s="138" t="str">
        <f>IF(SUM(AG50:AG52)=0,"",ROUNDDOWN(AVERAGE(AG50:AG52),1))</f>
        <v/>
      </c>
      <c r="AH53" s="138" t="str">
        <f>AZ53</f>
        <v/>
      </c>
      <c r="AI53" s="139"/>
      <c r="AK53" s="140"/>
      <c r="AL53" s="140" t="str">
        <f>IF(SUM(AL50:AL52)=0,"",ROUNDDOWN(AVERAGE(AL50:AL52),1))</f>
        <v/>
      </c>
      <c r="AM53" s="140"/>
      <c r="AN53" s="140" t="str">
        <f>IF(SUM(AN50:AN52)=0,"",ROUNDDOWN(AVERAGE(AN50:AN52),1))</f>
        <v/>
      </c>
      <c r="AO53" s="140"/>
      <c r="AP53" s="140" t="str">
        <f>IF(SUM(AP50:AP52)=0,"",ROUNDDOWN(AVERAGE(AP50:AP52),1))</f>
        <v/>
      </c>
      <c r="AQ53" s="140"/>
      <c r="AR53" s="140" t="str">
        <f>IF(SUM(AR50:AR52)=0,"",ROUNDDOWN(AVERAGE(AR50:AR52),1))</f>
        <v/>
      </c>
      <c r="AS53" s="140"/>
      <c r="AT53" s="140" t="str">
        <f>IF(SUM(AT50:AT52)=0,"",ROUNDDOWN(AVERAGE(AT50:AT52),1))</f>
        <v/>
      </c>
      <c r="AU53" s="140"/>
      <c r="AV53" s="140" t="str">
        <f>IF(SUM(AV50:AV52)=0,"",ROUNDDOWN(AVERAGE(AV50:AV52),1))</f>
        <v/>
      </c>
      <c r="AW53" s="140"/>
      <c r="AX53" s="140" t="str">
        <f>IF(SUM(AX50:AX52)=0,"",ROUNDDOWN(AVERAGE(AX50:AX52),1))</f>
        <v/>
      </c>
      <c r="AY53" s="140"/>
      <c r="AZ53" s="140" t="str">
        <f>IF(SUM(AZ50:AZ52)=0,"",ROUNDDOWN(AVERAGE(AZ50:AZ52),1))</f>
        <v/>
      </c>
    </row>
    <row r="54" spans="2:52" ht="24" customHeight="1">
      <c r="C54" s="122"/>
      <c r="D54" s="141"/>
      <c r="E54" s="141"/>
      <c r="F54" s="141"/>
      <c r="G54" s="88" t="s">
        <v>72</v>
      </c>
      <c r="H54" s="134"/>
      <c r="I54" s="134"/>
      <c r="J54" s="134"/>
      <c r="K54" s="134"/>
      <c r="L54" s="134"/>
      <c r="M54" s="134"/>
      <c r="N54" s="134"/>
      <c r="O54" s="134"/>
      <c r="P54" s="142" t="str">
        <f>P$16</f>
        <v>Use these cells to override the calculated ratings.</v>
      </c>
      <c r="S54" s="136" t="str">
        <f t="shared" ref="S54" si="199">IF(H54="","",H54)</f>
        <v/>
      </c>
      <c r="T54" s="137"/>
      <c r="U54" s="136" t="str">
        <f t="shared" ref="U54" si="200">IF(I54="","",I54)</f>
        <v/>
      </c>
      <c r="V54" s="137"/>
      <c r="W54" s="136" t="str">
        <f t="shared" ref="W54" si="201">IF(J54="","",J54)</f>
        <v/>
      </c>
      <c r="X54" s="137"/>
      <c r="Y54" s="136" t="str">
        <f t="shared" ref="Y54" si="202">IF(K54="","",K54)</f>
        <v/>
      </c>
      <c r="Z54" s="137"/>
      <c r="AA54" s="136" t="str">
        <f t="shared" ref="AA54" si="203">IF(L54="","",L54)</f>
        <v/>
      </c>
      <c r="AB54" s="137"/>
      <c r="AC54" s="136" t="str">
        <f t="shared" ref="AC54" si="204">IF(M54="","",M54)</f>
        <v/>
      </c>
      <c r="AD54" s="137"/>
      <c r="AE54" s="136" t="str">
        <f t="shared" ref="AE54" si="205">IF(N54="","",N54)</f>
        <v/>
      </c>
      <c r="AF54" s="137"/>
      <c r="AG54" s="136" t="str">
        <f t="shared" ref="AG54" si="206">IF(O54="","",O54)</f>
        <v/>
      </c>
      <c r="AH54" s="137"/>
      <c r="AI54" s="142" t="str">
        <f>AI$16</f>
        <v>Use these cells to override the calculated ratings.</v>
      </c>
      <c r="AL54" s="120">
        <f>T54</f>
        <v>0</v>
      </c>
      <c r="AN54" s="120">
        <f t="shared" ref="AN54" si="207">V54</f>
        <v>0</v>
      </c>
      <c r="AP54" s="120">
        <f t="shared" ref="AP54" si="208">X54</f>
        <v>0</v>
      </c>
      <c r="AR54" s="120">
        <f t="shared" ref="AR54" si="209">Z54</f>
        <v>0</v>
      </c>
      <c r="AT54" s="120">
        <f t="shared" ref="AT54" si="210">AB54</f>
        <v>0</v>
      </c>
      <c r="AV54" s="120">
        <f t="shared" ref="AV54" si="211">AD54</f>
        <v>0</v>
      </c>
      <c r="AX54" s="120">
        <f t="shared" ref="AX54" si="212">AF54</f>
        <v>0</v>
      </c>
      <c r="AZ54" s="120">
        <f t="shared" ref="AZ54" si="213">AH54</f>
        <v>0</v>
      </c>
    </row>
    <row r="55" spans="2:52">
      <c r="C55" s="122"/>
      <c r="D55" s="143"/>
      <c r="E55" s="143"/>
      <c r="F55" s="143"/>
      <c r="G55" s="143"/>
    </row>
    <row r="56" spans="2:52" ht="54" customHeight="1">
      <c r="B56" s="129">
        <v>7</v>
      </c>
      <c r="C56" s="193" t="str">
        <f>'Ratings Summary'!C16</f>
        <v xml:space="preserve">Cultural and social context (socio-cultural complexity): this indicator covers complexity resulting from socio-cultural dynamics. These may include interfaces with participants, stakeholders, or organizations from different socio-cultural backgrounds or having to deal with distributed teams.
</v>
      </c>
      <c r="D56" s="194"/>
      <c r="E56" s="194"/>
      <c r="F56" s="194"/>
      <c r="G56" s="195"/>
    </row>
    <row r="57" spans="2:52" ht="26">
      <c r="B57" s="131">
        <f>B56+0.1</f>
        <v>7.1</v>
      </c>
      <c r="C57" s="132" t="s">
        <v>163</v>
      </c>
      <c r="D57" s="144">
        <v>1</v>
      </c>
      <c r="E57" s="144">
        <v>2</v>
      </c>
      <c r="F57" s="144" t="s">
        <v>69</v>
      </c>
      <c r="G57" s="144" t="s">
        <v>59</v>
      </c>
      <c r="H57" s="134"/>
      <c r="I57" s="134"/>
      <c r="J57" s="134"/>
      <c r="K57" s="134"/>
      <c r="L57" s="134"/>
      <c r="M57" s="134"/>
      <c r="N57" s="134"/>
      <c r="O57" s="134"/>
      <c r="P57" s="135"/>
      <c r="S57" s="136" t="str">
        <f t="shared" ref="S57:S60" si="214">IF(H57="","",H57)</f>
        <v/>
      </c>
      <c r="T57" s="137"/>
      <c r="U57" s="136" t="str">
        <f t="shared" ref="U57:U60" si="215">IF(I57="","",I57)</f>
        <v/>
      </c>
      <c r="V57" s="137"/>
      <c r="W57" s="136" t="str">
        <f t="shared" ref="W57:W60" si="216">IF(J57="","",J57)</f>
        <v/>
      </c>
      <c r="X57" s="137"/>
      <c r="Y57" s="136" t="str">
        <f t="shared" ref="Y57:Y60" si="217">IF(K57="","",K57)</f>
        <v/>
      </c>
      <c r="Z57" s="137"/>
      <c r="AA57" s="136" t="str">
        <f t="shared" ref="AA57:AA60" si="218">IF(L57="","",L57)</f>
        <v/>
      </c>
      <c r="AB57" s="137"/>
      <c r="AC57" s="136" t="str">
        <f t="shared" ref="AC57:AC60" si="219">IF(M57="","",M57)</f>
        <v/>
      </c>
      <c r="AD57" s="137"/>
      <c r="AE57" s="136" t="str">
        <f t="shared" ref="AE57:AE60" si="220">IF(N57="","",N57)</f>
        <v/>
      </c>
      <c r="AF57" s="137"/>
      <c r="AG57" s="136" t="str">
        <f t="shared" ref="AG57:AG60" si="221">IF(O57="","",O57)</f>
        <v/>
      </c>
      <c r="AH57" s="137"/>
      <c r="AI57" s="135"/>
      <c r="AL57" s="120" t="str">
        <f t="shared" ref="AL57:AL60" si="222">IF(T57="",S57,T57)</f>
        <v/>
      </c>
      <c r="AN57" s="120" t="str">
        <f t="shared" ref="AN57:AN60" si="223">IF(V57="",U57,V57)</f>
        <v/>
      </c>
      <c r="AP57" s="120" t="str">
        <f t="shared" ref="AP57:AP60" si="224">IF(X57="",W57,X57)</f>
        <v/>
      </c>
      <c r="AR57" s="120" t="str">
        <f t="shared" ref="AR57:AR60" si="225">IF(Z57="",Y57,Z57)</f>
        <v/>
      </c>
      <c r="AT57" s="120" t="str">
        <f t="shared" ref="AT57:AT60" si="226">IF(AB57="",AA57,AB57)</f>
        <v/>
      </c>
      <c r="AV57" s="120" t="str">
        <f t="shared" ref="AV57:AV60" si="227">IF(AD57="",AC57,AD57)</f>
        <v/>
      </c>
      <c r="AX57" s="120" t="str">
        <f t="shared" ref="AX57:AX60" si="228">IF(AF57="",AE57,AF57)</f>
        <v/>
      </c>
      <c r="AZ57" s="120" t="str">
        <f t="shared" ref="AZ57:AZ60" si="229">IF(AH57="",AG57,AH57)</f>
        <v/>
      </c>
    </row>
    <row r="58" spans="2:52" ht="26">
      <c r="B58" s="131">
        <f t="shared" ref="B58:B60" si="230">B57+0.1</f>
        <v>7.1999999999999993</v>
      </c>
      <c r="C58" s="132" t="s">
        <v>247</v>
      </c>
      <c r="D58" s="144">
        <v>1</v>
      </c>
      <c r="E58" s="144">
        <v>2</v>
      </c>
      <c r="F58" s="144" t="s">
        <v>69</v>
      </c>
      <c r="G58" s="144" t="s">
        <v>59</v>
      </c>
      <c r="H58" s="134"/>
      <c r="I58" s="134"/>
      <c r="J58" s="134"/>
      <c r="K58" s="134"/>
      <c r="L58" s="134"/>
      <c r="M58" s="134"/>
      <c r="N58" s="134"/>
      <c r="O58" s="134"/>
      <c r="P58" s="135"/>
      <c r="S58" s="136" t="str">
        <f t="shared" si="214"/>
        <v/>
      </c>
      <c r="T58" s="137"/>
      <c r="U58" s="136" t="str">
        <f t="shared" si="215"/>
        <v/>
      </c>
      <c r="V58" s="137"/>
      <c r="W58" s="136" t="str">
        <f t="shared" si="216"/>
        <v/>
      </c>
      <c r="X58" s="137"/>
      <c r="Y58" s="136" t="str">
        <f t="shared" si="217"/>
        <v/>
      </c>
      <c r="Z58" s="137"/>
      <c r="AA58" s="136" t="str">
        <f t="shared" si="218"/>
        <v/>
      </c>
      <c r="AB58" s="137"/>
      <c r="AC58" s="136" t="str">
        <f t="shared" si="219"/>
        <v/>
      </c>
      <c r="AD58" s="137"/>
      <c r="AE58" s="136" t="str">
        <f t="shared" si="220"/>
        <v/>
      </c>
      <c r="AF58" s="137"/>
      <c r="AG58" s="136" t="str">
        <f t="shared" si="221"/>
        <v/>
      </c>
      <c r="AH58" s="137"/>
      <c r="AI58" s="135"/>
      <c r="AL58" s="120" t="str">
        <f t="shared" si="222"/>
        <v/>
      </c>
      <c r="AN58" s="120" t="str">
        <f t="shared" si="223"/>
        <v/>
      </c>
      <c r="AP58" s="120" t="str">
        <f t="shared" si="224"/>
        <v/>
      </c>
      <c r="AR58" s="120" t="str">
        <f t="shared" si="225"/>
        <v/>
      </c>
      <c r="AT58" s="120" t="str">
        <f t="shared" si="226"/>
        <v/>
      </c>
      <c r="AV58" s="120" t="str">
        <f t="shared" si="227"/>
        <v/>
      </c>
      <c r="AX58" s="120" t="str">
        <f t="shared" si="228"/>
        <v/>
      </c>
      <c r="AZ58" s="120" t="str">
        <f t="shared" si="229"/>
        <v/>
      </c>
    </row>
    <row r="59" spans="2:52">
      <c r="B59" s="131">
        <f t="shared" si="230"/>
        <v>7.2999999999999989</v>
      </c>
      <c r="C59" s="132" t="s">
        <v>67</v>
      </c>
      <c r="D59" s="144">
        <v>1</v>
      </c>
      <c r="E59" s="144">
        <v>2</v>
      </c>
      <c r="F59" s="144" t="s">
        <v>69</v>
      </c>
      <c r="G59" s="144" t="s">
        <v>59</v>
      </c>
      <c r="H59" s="134"/>
      <c r="I59" s="134"/>
      <c r="J59" s="134"/>
      <c r="K59" s="134"/>
      <c r="L59" s="134"/>
      <c r="M59" s="134"/>
      <c r="N59" s="134"/>
      <c r="O59" s="134"/>
      <c r="P59" s="135"/>
      <c r="S59" s="136" t="str">
        <f t="shared" si="214"/>
        <v/>
      </c>
      <c r="T59" s="137"/>
      <c r="U59" s="136" t="str">
        <f t="shared" si="215"/>
        <v/>
      </c>
      <c r="V59" s="137"/>
      <c r="W59" s="136" t="str">
        <f t="shared" si="216"/>
        <v/>
      </c>
      <c r="X59" s="137"/>
      <c r="Y59" s="136" t="str">
        <f t="shared" si="217"/>
        <v/>
      </c>
      <c r="Z59" s="137"/>
      <c r="AA59" s="136" t="str">
        <f t="shared" si="218"/>
        <v/>
      </c>
      <c r="AB59" s="137"/>
      <c r="AC59" s="136" t="str">
        <f t="shared" si="219"/>
        <v/>
      </c>
      <c r="AD59" s="137"/>
      <c r="AE59" s="136" t="str">
        <f t="shared" si="220"/>
        <v/>
      </c>
      <c r="AF59" s="137"/>
      <c r="AG59" s="136" t="str">
        <f t="shared" si="221"/>
        <v/>
      </c>
      <c r="AH59" s="137"/>
      <c r="AI59" s="135"/>
      <c r="AL59" s="120" t="str">
        <f t="shared" si="222"/>
        <v/>
      </c>
      <c r="AN59" s="120" t="str">
        <f t="shared" si="223"/>
        <v/>
      </c>
      <c r="AP59" s="120" t="str">
        <f t="shared" si="224"/>
        <v/>
      </c>
      <c r="AR59" s="120" t="str">
        <f t="shared" si="225"/>
        <v/>
      </c>
      <c r="AT59" s="120" t="str">
        <f t="shared" si="226"/>
        <v/>
      </c>
      <c r="AV59" s="120" t="str">
        <f t="shared" si="227"/>
        <v/>
      </c>
      <c r="AX59" s="120" t="str">
        <f t="shared" si="228"/>
        <v/>
      </c>
      <c r="AZ59" s="120" t="str">
        <f t="shared" si="229"/>
        <v/>
      </c>
    </row>
    <row r="60" spans="2:52" ht="26">
      <c r="B60" s="131">
        <f t="shared" si="230"/>
        <v>7.3999999999999986</v>
      </c>
      <c r="C60" s="132" t="s">
        <v>164</v>
      </c>
      <c r="D60" s="144">
        <v>1</v>
      </c>
      <c r="E60" s="144">
        <v>2</v>
      </c>
      <c r="F60" s="144" t="s">
        <v>165</v>
      </c>
      <c r="G60" s="144" t="s">
        <v>166</v>
      </c>
      <c r="H60" s="134"/>
      <c r="I60" s="134"/>
      <c r="J60" s="134"/>
      <c r="K60" s="134"/>
      <c r="L60" s="134"/>
      <c r="M60" s="134"/>
      <c r="N60" s="134"/>
      <c r="O60" s="134"/>
      <c r="P60" s="135"/>
      <c r="S60" s="136" t="str">
        <f t="shared" si="214"/>
        <v/>
      </c>
      <c r="T60" s="137"/>
      <c r="U60" s="136" t="str">
        <f t="shared" si="215"/>
        <v/>
      </c>
      <c r="V60" s="137"/>
      <c r="W60" s="136" t="str">
        <f t="shared" si="216"/>
        <v/>
      </c>
      <c r="X60" s="137"/>
      <c r="Y60" s="136" t="str">
        <f t="shared" si="217"/>
        <v/>
      </c>
      <c r="Z60" s="137"/>
      <c r="AA60" s="136" t="str">
        <f t="shared" si="218"/>
        <v/>
      </c>
      <c r="AB60" s="137"/>
      <c r="AC60" s="136" t="str">
        <f t="shared" si="219"/>
        <v/>
      </c>
      <c r="AD60" s="137"/>
      <c r="AE60" s="136" t="str">
        <f t="shared" si="220"/>
        <v/>
      </c>
      <c r="AF60" s="137"/>
      <c r="AG60" s="136" t="str">
        <f t="shared" si="221"/>
        <v/>
      </c>
      <c r="AH60" s="137"/>
      <c r="AI60" s="135"/>
      <c r="AL60" s="120" t="str">
        <f t="shared" si="222"/>
        <v/>
      </c>
      <c r="AN60" s="120" t="str">
        <f t="shared" si="223"/>
        <v/>
      </c>
      <c r="AP60" s="120" t="str">
        <f t="shared" si="224"/>
        <v/>
      </c>
      <c r="AR60" s="120" t="str">
        <f t="shared" si="225"/>
        <v/>
      </c>
      <c r="AT60" s="120" t="str">
        <f t="shared" si="226"/>
        <v/>
      </c>
      <c r="AV60" s="120" t="str">
        <f t="shared" si="227"/>
        <v/>
      </c>
      <c r="AX60" s="120" t="str">
        <f t="shared" si="228"/>
        <v/>
      </c>
      <c r="AZ60" s="120" t="str">
        <f t="shared" si="229"/>
        <v/>
      </c>
    </row>
    <row r="61" spans="2:52" s="88" customFormat="1" ht="24" customHeight="1">
      <c r="G61" s="88" t="s">
        <v>131</v>
      </c>
      <c r="H61" s="138" t="str">
        <f t="shared" ref="H61:O61" si="231">IF(SUM(H57:H60)=0,"",ROUNDDOWN(AVERAGE(H57:H60),1))</f>
        <v/>
      </c>
      <c r="I61" s="138" t="str">
        <f t="shared" si="231"/>
        <v/>
      </c>
      <c r="J61" s="138" t="str">
        <f t="shared" si="231"/>
        <v/>
      </c>
      <c r="K61" s="138" t="str">
        <f t="shared" si="231"/>
        <v/>
      </c>
      <c r="L61" s="138" t="str">
        <f t="shared" si="231"/>
        <v/>
      </c>
      <c r="M61" s="138" t="str">
        <f t="shared" si="231"/>
        <v/>
      </c>
      <c r="N61" s="138" t="str">
        <f t="shared" si="231"/>
        <v/>
      </c>
      <c r="O61" s="138" t="str">
        <f t="shared" si="231"/>
        <v/>
      </c>
      <c r="P61" s="139"/>
      <c r="S61" s="138" t="str">
        <f>IF(SUM(S57:S60)=0,"",ROUNDDOWN(AVERAGE(S57:S60),1))</f>
        <v/>
      </c>
      <c r="T61" s="138" t="str">
        <f>AL61</f>
        <v/>
      </c>
      <c r="U61" s="138" t="str">
        <f>IF(SUM(U57:U60)=0,"",ROUNDDOWN(AVERAGE(U57:U60),1))</f>
        <v/>
      </c>
      <c r="V61" s="138" t="str">
        <f>AN61</f>
        <v/>
      </c>
      <c r="W61" s="138" t="str">
        <f>IF(SUM(W57:W60)=0,"",ROUNDDOWN(AVERAGE(W57:W60),1))</f>
        <v/>
      </c>
      <c r="X61" s="138" t="str">
        <f>AP61</f>
        <v/>
      </c>
      <c r="Y61" s="138" t="str">
        <f>IF(SUM(Y57:Y60)=0,"",ROUNDDOWN(AVERAGE(Y57:Y60),1))</f>
        <v/>
      </c>
      <c r="Z61" s="138" t="str">
        <f>AR61</f>
        <v/>
      </c>
      <c r="AA61" s="138" t="str">
        <f>IF(SUM(AA57:AA60)=0,"",ROUNDDOWN(AVERAGE(AA57:AA60),1))</f>
        <v/>
      </c>
      <c r="AB61" s="138" t="str">
        <f>AT61</f>
        <v/>
      </c>
      <c r="AC61" s="138" t="str">
        <f>IF(SUM(AC57:AC60)=0,"",ROUNDDOWN(AVERAGE(AC57:AC60),1))</f>
        <v/>
      </c>
      <c r="AD61" s="138" t="str">
        <f>AV61</f>
        <v/>
      </c>
      <c r="AE61" s="138" t="str">
        <f>IF(SUM(AE57:AE60)=0,"",ROUNDDOWN(AVERAGE(AE57:AE60),1))</f>
        <v/>
      </c>
      <c r="AF61" s="138" t="str">
        <f>AX61</f>
        <v/>
      </c>
      <c r="AG61" s="138" t="str">
        <f>IF(SUM(AG57:AG60)=0,"",ROUNDDOWN(AVERAGE(AG57:AG60),1))</f>
        <v/>
      </c>
      <c r="AH61" s="138" t="str">
        <f>AZ61</f>
        <v/>
      </c>
      <c r="AI61" s="139"/>
      <c r="AK61" s="140"/>
      <c r="AL61" s="140" t="str">
        <f>IF(SUM(AL57:AL60)=0,"",ROUNDDOWN(AVERAGE(AL57:AL60),1))</f>
        <v/>
      </c>
      <c r="AM61" s="140"/>
      <c r="AN61" s="140" t="str">
        <f>IF(SUM(AN57:AN60)=0,"",ROUNDDOWN(AVERAGE(AN57:AN60),1))</f>
        <v/>
      </c>
      <c r="AO61" s="140"/>
      <c r="AP61" s="140" t="str">
        <f>IF(SUM(AP57:AP60)=0,"",ROUNDDOWN(AVERAGE(AP57:AP60),1))</f>
        <v/>
      </c>
      <c r="AQ61" s="140"/>
      <c r="AR61" s="140" t="str">
        <f>IF(SUM(AR57:AR60)=0,"",ROUNDDOWN(AVERAGE(AR57:AR60),1))</f>
        <v/>
      </c>
      <c r="AS61" s="140"/>
      <c r="AT61" s="140" t="str">
        <f>IF(SUM(AT57:AT60)=0,"",ROUNDDOWN(AVERAGE(AT57:AT60),1))</f>
        <v/>
      </c>
      <c r="AU61" s="140"/>
      <c r="AV61" s="140" t="str">
        <f>IF(SUM(AV57:AV60)=0,"",ROUNDDOWN(AVERAGE(AV57:AV60),1))</f>
        <v/>
      </c>
      <c r="AW61" s="140"/>
      <c r="AX61" s="140" t="str">
        <f>IF(SUM(AX57:AX60)=0,"",ROUNDDOWN(AVERAGE(AX57:AX60),1))</f>
        <v/>
      </c>
      <c r="AY61" s="140"/>
      <c r="AZ61" s="140" t="str">
        <f>IF(SUM(AZ57:AZ60)=0,"",ROUNDDOWN(AVERAGE(AZ57:AZ60),1))</f>
        <v/>
      </c>
    </row>
    <row r="62" spans="2:52" ht="24" customHeight="1">
      <c r="C62" s="122"/>
      <c r="D62" s="141"/>
      <c r="E62" s="141"/>
      <c r="F62" s="141"/>
      <c r="G62" s="88" t="s">
        <v>72</v>
      </c>
      <c r="H62" s="134"/>
      <c r="I62" s="134"/>
      <c r="J62" s="134"/>
      <c r="K62" s="134"/>
      <c r="L62" s="134"/>
      <c r="M62" s="134"/>
      <c r="N62" s="134"/>
      <c r="O62" s="134"/>
      <c r="P62" s="142" t="str">
        <f>P$16</f>
        <v>Use these cells to override the calculated ratings.</v>
      </c>
      <c r="S62" s="136" t="str">
        <f t="shared" ref="S62" si="232">IF(H62="","",H62)</f>
        <v/>
      </c>
      <c r="T62" s="137"/>
      <c r="U62" s="136" t="str">
        <f t="shared" ref="U62" si="233">IF(I62="","",I62)</f>
        <v/>
      </c>
      <c r="V62" s="137"/>
      <c r="W62" s="136" t="str">
        <f t="shared" ref="W62" si="234">IF(J62="","",J62)</f>
        <v/>
      </c>
      <c r="X62" s="137"/>
      <c r="Y62" s="136" t="str">
        <f t="shared" ref="Y62" si="235">IF(K62="","",K62)</f>
        <v/>
      </c>
      <c r="Z62" s="137"/>
      <c r="AA62" s="136" t="str">
        <f t="shared" ref="AA62" si="236">IF(L62="","",L62)</f>
        <v/>
      </c>
      <c r="AB62" s="137"/>
      <c r="AC62" s="136" t="str">
        <f t="shared" ref="AC62" si="237">IF(M62="","",M62)</f>
        <v/>
      </c>
      <c r="AD62" s="137"/>
      <c r="AE62" s="136" t="str">
        <f t="shared" ref="AE62" si="238">IF(N62="","",N62)</f>
        <v/>
      </c>
      <c r="AF62" s="137"/>
      <c r="AG62" s="136" t="str">
        <f t="shared" ref="AG62" si="239">IF(O62="","",O62)</f>
        <v/>
      </c>
      <c r="AH62" s="137"/>
      <c r="AI62" s="142" t="str">
        <f>AI$16</f>
        <v>Use these cells to override the calculated ratings.</v>
      </c>
      <c r="AL62" s="120">
        <f>T62</f>
        <v>0</v>
      </c>
      <c r="AN62" s="120">
        <f t="shared" ref="AN62" si="240">V62</f>
        <v>0</v>
      </c>
      <c r="AP62" s="120">
        <f t="shared" ref="AP62" si="241">X62</f>
        <v>0</v>
      </c>
      <c r="AR62" s="120">
        <f t="shared" ref="AR62" si="242">Z62</f>
        <v>0</v>
      </c>
      <c r="AT62" s="120">
        <f t="shared" ref="AT62" si="243">AB62</f>
        <v>0</v>
      </c>
      <c r="AV62" s="120">
        <f t="shared" ref="AV62" si="244">AD62</f>
        <v>0</v>
      </c>
      <c r="AX62" s="120">
        <f t="shared" ref="AX62" si="245">AF62</f>
        <v>0</v>
      </c>
      <c r="AZ62" s="120">
        <f t="shared" ref="AZ62" si="246">AH62</f>
        <v>0</v>
      </c>
    </row>
    <row r="63" spans="2:52">
      <c r="C63" s="122"/>
      <c r="D63" s="143"/>
      <c r="E63" s="143"/>
      <c r="F63" s="143"/>
      <c r="G63" s="143"/>
    </row>
    <row r="64" spans="2:52" ht="67" customHeight="1">
      <c r="B64" s="129">
        <v>8</v>
      </c>
      <c r="C64" s="193" t="str">
        <f>'Ratings Summary'!C17</f>
        <v>Leadership, teamwork, and decisions (team-related complexity): this indicator covers the management and leadership requirements from within the project, program, or portfolio. This indicator focuses on the complexity originating from the relationship with the team(s) and their maturity and hence the vision, guidance, and steering the team requires to deliver.</v>
      </c>
      <c r="D64" s="194"/>
      <c r="E64" s="194"/>
      <c r="F64" s="194"/>
      <c r="G64" s="195"/>
    </row>
    <row r="65" spans="2:52" ht="39">
      <c r="B65" s="131">
        <f>B64+0.1</f>
        <v>8.1</v>
      </c>
      <c r="C65" s="132" t="s">
        <v>220</v>
      </c>
      <c r="D65" s="144" t="s">
        <v>193</v>
      </c>
      <c r="E65" s="144" t="s">
        <v>45</v>
      </c>
      <c r="F65" s="144" t="s">
        <v>44</v>
      </c>
      <c r="G65" s="144" t="s">
        <v>157</v>
      </c>
      <c r="H65" s="134"/>
      <c r="I65" s="134"/>
      <c r="J65" s="134"/>
      <c r="K65" s="134"/>
      <c r="L65" s="134"/>
      <c r="M65" s="134"/>
      <c r="N65" s="134"/>
      <c r="O65" s="134"/>
      <c r="P65" s="135"/>
      <c r="S65" s="136" t="str">
        <f t="shared" ref="S65:S67" si="247">IF(H65="","",H65)</f>
        <v/>
      </c>
      <c r="T65" s="137"/>
      <c r="U65" s="136" t="str">
        <f t="shared" ref="U65:U67" si="248">IF(I65="","",I65)</f>
        <v/>
      </c>
      <c r="V65" s="137"/>
      <c r="W65" s="136" t="str">
        <f t="shared" ref="W65:W67" si="249">IF(J65="","",J65)</f>
        <v/>
      </c>
      <c r="X65" s="137"/>
      <c r="Y65" s="136" t="str">
        <f t="shared" ref="Y65:Y67" si="250">IF(K65="","",K65)</f>
        <v/>
      </c>
      <c r="Z65" s="137"/>
      <c r="AA65" s="136" t="str">
        <f t="shared" ref="AA65:AA67" si="251">IF(L65="","",L65)</f>
        <v/>
      </c>
      <c r="AB65" s="137"/>
      <c r="AC65" s="136" t="str">
        <f t="shared" ref="AC65:AC67" si="252">IF(M65="","",M65)</f>
        <v/>
      </c>
      <c r="AD65" s="137"/>
      <c r="AE65" s="136" t="str">
        <f t="shared" ref="AE65:AE67" si="253">IF(N65="","",N65)</f>
        <v/>
      </c>
      <c r="AF65" s="137"/>
      <c r="AG65" s="136" t="str">
        <f t="shared" ref="AG65:AG67" si="254">IF(O65="","",O65)</f>
        <v/>
      </c>
      <c r="AH65" s="137"/>
      <c r="AI65" s="135"/>
      <c r="AL65" s="120" t="str">
        <f t="shared" ref="AL65:AL67" si="255">IF(T65="",S65,T65)</f>
        <v/>
      </c>
      <c r="AN65" s="120" t="str">
        <f t="shared" ref="AN65:AN67" si="256">IF(V65="",U65,V65)</f>
        <v/>
      </c>
      <c r="AP65" s="120" t="str">
        <f t="shared" ref="AP65:AP67" si="257">IF(X65="",W65,X65)</f>
        <v/>
      </c>
      <c r="AR65" s="120" t="str">
        <f t="shared" ref="AR65:AR67" si="258">IF(Z65="",Y65,Z65)</f>
        <v/>
      </c>
      <c r="AT65" s="120" t="str">
        <f t="shared" ref="AT65:AT67" si="259">IF(AB65="",AA65,AB65)</f>
        <v/>
      </c>
      <c r="AV65" s="120" t="str">
        <f t="shared" ref="AV65:AV67" si="260">IF(AD65="",AC65,AD65)</f>
        <v/>
      </c>
      <c r="AX65" s="120" t="str">
        <f t="shared" ref="AX65:AX67" si="261">IF(AF65="",AE65,AF65)</f>
        <v/>
      </c>
      <c r="AZ65" s="120" t="str">
        <f t="shared" ref="AZ65:AZ67" si="262">IF(AH65="",AG65,AH65)</f>
        <v/>
      </c>
    </row>
    <row r="66" spans="2:52" ht="26">
      <c r="B66" s="131">
        <f t="shared" ref="B66:B67" si="263">B65+0.1</f>
        <v>8.1999999999999993</v>
      </c>
      <c r="C66" s="132" t="s">
        <v>221</v>
      </c>
      <c r="D66" s="144" t="s">
        <v>170</v>
      </c>
      <c r="E66" s="144" t="s">
        <v>95</v>
      </c>
      <c r="F66" s="144" t="s">
        <v>93</v>
      </c>
      <c r="G66" s="144" t="s">
        <v>206</v>
      </c>
      <c r="H66" s="134"/>
      <c r="I66" s="134"/>
      <c r="J66" s="134"/>
      <c r="K66" s="134"/>
      <c r="L66" s="134"/>
      <c r="M66" s="134"/>
      <c r="N66" s="134"/>
      <c r="O66" s="134"/>
      <c r="P66" s="135"/>
      <c r="S66" s="136" t="str">
        <f t="shared" si="247"/>
        <v/>
      </c>
      <c r="T66" s="137"/>
      <c r="U66" s="136" t="str">
        <f t="shared" si="248"/>
        <v/>
      </c>
      <c r="V66" s="137"/>
      <c r="W66" s="136" t="str">
        <f t="shared" si="249"/>
        <v/>
      </c>
      <c r="X66" s="137"/>
      <c r="Y66" s="136" t="str">
        <f t="shared" si="250"/>
        <v/>
      </c>
      <c r="Z66" s="137"/>
      <c r="AA66" s="136" t="str">
        <f t="shared" si="251"/>
        <v/>
      </c>
      <c r="AB66" s="137"/>
      <c r="AC66" s="136" t="str">
        <f t="shared" si="252"/>
        <v/>
      </c>
      <c r="AD66" s="137"/>
      <c r="AE66" s="136" t="str">
        <f t="shared" si="253"/>
        <v/>
      </c>
      <c r="AF66" s="137"/>
      <c r="AG66" s="136" t="str">
        <f t="shared" si="254"/>
        <v/>
      </c>
      <c r="AH66" s="137"/>
      <c r="AI66" s="135"/>
      <c r="AL66" s="120" t="str">
        <f t="shared" si="255"/>
        <v/>
      </c>
      <c r="AN66" s="120" t="str">
        <f t="shared" si="256"/>
        <v/>
      </c>
      <c r="AP66" s="120" t="str">
        <f t="shared" si="257"/>
        <v/>
      </c>
      <c r="AR66" s="120" t="str">
        <f t="shared" si="258"/>
        <v/>
      </c>
      <c r="AT66" s="120" t="str">
        <f t="shared" si="259"/>
        <v/>
      </c>
      <c r="AV66" s="120" t="str">
        <f t="shared" si="260"/>
        <v/>
      </c>
      <c r="AX66" s="120" t="str">
        <f t="shared" si="261"/>
        <v/>
      </c>
      <c r="AZ66" s="120" t="str">
        <f t="shared" si="262"/>
        <v/>
      </c>
    </row>
    <row r="67" spans="2:52" ht="36">
      <c r="B67" s="131">
        <f t="shared" si="263"/>
        <v>8.2999999999999989</v>
      </c>
      <c r="C67" s="132" t="s">
        <v>222</v>
      </c>
      <c r="D67" s="133" t="s">
        <v>24</v>
      </c>
      <c r="E67" s="133" t="s">
        <v>25</v>
      </c>
      <c r="F67" s="133" t="s">
        <v>26</v>
      </c>
      <c r="G67" s="133" t="s">
        <v>27</v>
      </c>
      <c r="H67" s="134"/>
      <c r="I67" s="134"/>
      <c r="J67" s="134"/>
      <c r="K67" s="134"/>
      <c r="L67" s="134"/>
      <c r="M67" s="134"/>
      <c r="N67" s="134"/>
      <c r="O67" s="134"/>
      <c r="P67" s="135"/>
      <c r="S67" s="136" t="str">
        <f t="shared" si="247"/>
        <v/>
      </c>
      <c r="T67" s="137"/>
      <c r="U67" s="136" t="str">
        <f t="shared" si="248"/>
        <v/>
      </c>
      <c r="V67" s="137"/>
      <c r="W67" s="136" t="str">
        <f t="shared" si="249"/>
        <v/>
      </c>
      <c r="X67" s="137"/>
      <c r="Y67" s="136" t="str">
        <f t="shared" si="250"/>
        <v/>
      </c>
      <c r="Z67" s="137"/>
      <c r="AA67" s="136" t="str">
        <f t="shared" si="251"/>
        <v/>
      </c>
      <c r="AB67" s="137"/>
      <c r="AC67" s="136" t="str">
        <f t="shared" si="252"/>
        <v/>
      </c>
      <c r="AD67" s="137"/>
      <c r="AE67" s="136" t="str">
        <f t="shared" si="253"/>
        <v/>
      </c>
      <c r="AF67" s="137"/>
      <c r="AG67" s="136" t="str">
        <f t="shared" si="254"/>
        <v/>
      </c>
      <c r="AH67" s="137"/>
      <c r="AI67" s="135"/>
      <c r="AL67" s="120" t="str">
        <f t="shared" si="255"/>
        <v/>
      </c>
      <c r="AN67" s="120" t="str">
        <f t="shared" si="256"/>
        <v/>
      </c>
      <c r="AP67" s="120" t="str">
        <f t="shared" si="257"/>
        <v/>
      </c>
      <c r="AR67" s="120" t="str">
        <f t="shared" si="258"/>
        <v/>
      </c>
      <c r="AT67" s="120" t="str">
        <f t="shared" si="259"/>
        <v/>
      </c>
      <c r="AV67" s="120" t="str">
        <f t="shared" si="260"/>
        <v/>
      </c>
      <c r="AX67" s="120" t="str">
        <f t="shared" si="261"/>
        <v/>
      </c>
      <c r="AZ67" s="120" t="str">
        <f t="shared" si="262"/>
        <v/>
      </c>
    </row>
    <row r="68" spans="2:52" s="88" customFormat="1" ht="24" customHeight="1">
      <c r="G68" s="88" t="s">
        <v>131</v>
      </c>
      <c r="H68" s="138" t="str">
        <f t="shared" ref="H68:O68" si="264">IF(SUM(H65:H67)=0,"",ROUNDDOWN(AVERAGE(H65:H67),1))</f>
        <v/>
      </c>
      <c r="I68" s="138" t="str">
        <f t="shared" si="264"/>
        <v/>
      </c>
      <c r="J68" s="138" t="str">
        <f t="shared" si="264"/>
        <v/>
      </c>
      <c r="K68" s="138" t="str">
        <f t="shared" si="264"/>
        <v/>
      </c>
      <c r="L68" s="138" t="str">
        <f t="shared" si="264"/>
        <v/>
      </c>
      <c r="M68" s="138" t="str">
        <f t="shared" si="264"/>
        <v/>
      </c>
      <c r="N68" s="138" t="str">
        <f t="shared" si="264"/>
        <v/>
      </c>
      <c r="O68" s="138" t="str">
        <f t="shared" si="264"/>
        <v/>
      </c>
      <c r="P68" s="139"/>
      <c r="S68" s="138" t="str">
        <f>IF(SUM(S65:S67)=0,"",ROUNDDOWN(AVERAGE(S65:S67),1))</f>
        <v/>
      </c>
      <c r="T68" s="138" t="str">
        <f>AL68</f>
        <v/>
      </c>
      <c r="U68" s="138" t="str">
        <f>IF(SUM(U65:U67)=0,"",ROUNDDOWN(AVERAGE(U65:U67),1))</f>
        <v/>
      </c>
      <c r="V68" s="138" t="str">
        <f>AN68</f>
        <v/>
      </c>
      <c r="W68" s="138" t="str">
        <f>IF(SUM(W65:W67)=0,"",ROUNDDOWN(AVERAGE(W65:W67),1))</f>
        <v/>
      </c>
      <c r="X68" s="138" t="str">
        <f>AP68</f>
        <v/>
      </c>
      <c r="Y68" s="138" t="str">
        <f>IF(SUM(Y65:Y67)=0,"",ROUNDDOWN(AVERAGE(Y65:Y67),1))</f>
        <v/>
      </c>
      <c r="Z68" s="138" t="str">
        <f>AR68</f>
        <v/>
      </c>
      <c r="AA68" s="138" t="str">
        <f>IF(SUM(AA65:AA67)=0,"",ROUNDDOWN(AVERAGE(AA65:AA67),1))</f>
        <v/>
      </c>
      <c r="AB68" s="138" t="str">
        <f>AT68</f>
        <v/>
      </c>
      <c r="AC68" s="138" t="str">
        <f>IF(SUM(AC65:AC67)=0,"",ROUNDDOWN(AVERAGE(AC65:AC67),1))</f>
        <v/>
      </c>
      <c r="AD68" s="138" t="str">
        <f>AV68</f>
        <v/>
      </c>
      <c r="AE68" s="138" t="str">
        <f>IF(SUM(AE65:AE67)=0,"",ROUNDDOWN(AVERAGE(AE65:AE67),1))</f>
        <v/>
      </c>
      <c r="AF68" s="138" t="str">
        <f>AX68</f>
        <v/>
      </c>
      <c r="AG68" s="138" t="str">
        <f>IF(SUM(AG65:AG67)=0,"",ROUNDDOWN(AVERAGE(AG65:AG67),1))</f>
        <v/>
      </c>
      <c r="AH68" s="138" t="str">
        <f>AZ68</f>
        <v/>
      </c>
      <c r="AI68" s="139"/>
      <c r="AK68" s="140"/>
      <c r="AL68" s="140" t="str">
        <f>IF(SUM(AL65:AL67)=0,"",ROUNDDOWN(AVERAGE(AL65:AL67),1))</f>
        <v/>
      </c>
      <c r="AM68" s="140"/>
      <c r="AN68" s="140" t="str">
        <f>IF(SUM(AN65:AN67)=0,"",ROUNDDOWN(AVERAGE(AN65:AN67),1))</f>
        <v/>
      </c>
      <c r="AO68" s="140"/>
      <c r="AP68" s="140" t="str">
        <f>IF(SUM(AP65:AP67)=0,"",ROUNDDOWN(AVERAGE(AP65:AP67),1))</f>
        <v/>
      </c>
      <c r="AQ68" s="140"/>
      <c r="AR68" s="140" t="str">
        <f>IF(SUM(AR65:AR67)=0,"",ROUNDDOWN(AVERAGE(AR65:AR67),1))</f>
        <v/>
      </c>
      <c r="AS68" s="140"/>
      <c r="AT68" s="140" t="str">
        <f>IF(SUM(AT65:AT67)=0,"",ROUNDDOWN(AVERAGE(AT65:AT67),1))</f>
        <v/>
      </c>
      <c r="AU68" s="140"/>
      <c r="AV68" s="140" t="str">
        <f>IF(SUM(AV65:AV67)=0,"",ROUNDDOWN(AVERAGE(AV65:AV67),1))</f>
        <v/>
      </c>
      <c r="AW68" s="140"/>
      <c r="AX68" s="140" t="str">
        <f>IF(SUM(AX65:AX67)=0,"",ROUNDDOWN(AVERAGE(AX65:AX67),1))</f>
        <v/>
      </c>
      <c r="AY68" s="140"/>
      <c r="AZ68" s="140" t="str">
        <f>IF(SUM(AZ65:AZ67)=0,"",ROUNDDOWN(AVERAGE(AZ65:AZ67),1))</f>
        <v/>
      </c>
    </row>
    <row r="69" spans="2:52" ht="24" customHeight="1">
      <c r="C69" s="122"/>
      <c r="D69" s="141"/>
      <c r="E69" s="141"/>
      <c r="F69" s="141"/>
      <c r="G69" s="88" t="s">
        <v>72</v>
      </c>
      <c r="H69" s="134"/>
      <c r="I69" s="134"/>
      <c r="J69" s="134"/>
      <c r="K69" s="134"/>
      <c r="L69" s="134"/>
      <c r="M69" s="134"/>
      <c r="N69" s="134"/>
      <c r="O69" s="134"/>
      <c r="P69" s="142" t="str">
        <f>P$16</f>
        <v>Use these cells to override the calculated ratings.</v>
      </c>
      <c r="S69" s="136" t="str">
        <f t="shared" ref="S69" si="265">IF(H69="","",H69)</f>
        <v/>
      </c>
      <c r="T69" s="137"/>
      <c r="U69" s="136" t="str">
        <f t="shared" ref="U69" si="266">IF(I69="","",I69)</f>
        <v/>
      </c>
      <c r="V69" s="137"/>
      <c r="W69" s="136" t="str">
        <f t="shared" ref="W69" si="267">IF(J69="","",J69)</f>
        <v/>
      </c>
      <c r="X69" s="137"/>
      <c r="Y69" s="136" t="str">
        <f t="shared" ref="Y69" si="268">IF(K69="","",K69)</f>
        <v/>
      </c>
      <c r="Z69" s="137"/>
      <c r="AA69" s="136" t="str">
        <f t="shared" ref="AA69" si="269">IF(L69="","",L69)</f>
        <v/>
      </c>
      <c r="AB69" s="137"/>
      <c r="AC69" s="136" t="str">
        <f t="shared" ref="AC69" si="270">IF(M69="","",M69)</f>
        <v/>
      </c>
      <c r="AD69" s="137"/>
      <c r="AE69" s="136" t="str">
        <f t="shared" ref="AE69" si="271">IF(N69="","",N69)</f>
        <v/>
      </c>
      <c r="AF69" s="137"/>
      <c r="AG69" s="136" t="str">
        <f t="shared" ref="AG69" si="272">IF(O69="","",O69)</f>
        <v/>
      </c>
      <c r="AH69" s="137"/>
      <c r="AI69" s="142" t="str">
        <f>AI$16</f>
        <v>Use these cells to override the calculated ratings.</v>
      </c>
      <c r="AL69" s="120">
        <f>T69</f>
        <v>0</v>
      </c>
      <c r="AN69" s="120">
        <f t="shared" ref="AN69" si="273">V69</f>
        <v>0</v>
      </c>
      <c r="AP69" s="120">
        <f t="shared" ref="AP69" si="274">X69</f>
        <v>0</v>
      </c>
      <c r="AR69" s="120">
        <f t="shared" ref="AR69" si="275">Z69</f>
        <v>0</v>
      </c>
      <c r="AT69" s="120">
        <f t="shared" ref="AT69" si="276">AB69</f>
        <v>0</v>
      </c>
      <c r="AV69" s="120">
        <f t="shared" ref="AV69" si="277">AD69</f>
        <v>0</v>
      </c>
      <c r="AX69" s="120">
        <f t="shared" ref="AX69" si="278">AF69</f>
        <v>0</v>
      </c>
      <c r="AZ69" s="120">
        <f t="shared" ref="AZ69" si="279">AH69</f>
        <v>0</v>
      </c>
    </row>
    <row r="70" spans="2:52">
      <c r="C70" s="122"/>
      <c r="D70" s="143"/>
      <c r="E70" s="143"/>
      <c r="F70" s="143"/>
      <c r="G70" s="143"/>
    </row>
    <row r="71" spans="2:52" ht="65.150000000000006" customHeight="1">
      <c r="B71" s="129">
        <v>9</v>
      </c>
      <c r="C71" s="193" t="str">
        <f>'Ratings Summary'!C18</f>
        <v xml:space="preserve">Degree of innovation and general conditions (innovation-related complexity): this indicator covers the complexity originating from the degree of technical innovation of the project, program, or portfolio. This indicator may focus on the learning and associated resourcefulness required to innovate and/or work with unfamiliar outcomes, approaches, processes, tools, or methods.
</v>
      </c>
      <c r="D71" s="194"/>
      <c r="E71" s="194"/>
      <c r="F71" s="194"/>
      <c r="G71" s="195"/>
    </row>
    <row r="72" spans="2:52">
      <c r="B72" s="131">
        <f>B71+0.1</f>
        <v>9.1</v>
      </c>
      <c r="C72" s="132" t="s">
        <v>223</v>
      </c>
      <c r="D72" s="144" t="s">
        <v>37</v>
      </c>
      <c r="E72" s="144" t="s">
        <v>38</v>
      </c>
      <c r="F72" s="144" t="s">
        <v>39</v>
      </c>
      <c r="G72" s="144" t="s">
        <v>210</v>
      </c>
      <c r="H72" s="134"/>
      <c r="I72" s="134"/>
      <c r="J72" s="134"/>
      <c r="K72" s="134"/>
      <c r="L72" s="134"/>
      <c r="M72" s="134"/>
      <c r="N72" s="134"/>
      <c r="O72" s="134"/>
      <c r="P72" s="135"/>
      <c r="S72" s="136" t="str">
        <f t="shared" ref="S72:S74" si="280">IF(H72="","",H72)</f>
        <v/>
      </c>
      <c r="T72" s="137"/>
      <c r="U72" s="136" t="str">
        <f t="shared" ref="U72:U74" si="281">IF(I72="","",I72)</f>
        <v/>
      </c>
      <c r="V72" s="137"/>
      <c r="W72" s="136" t="str">
        <f t="shared" ref="W72:W74" si="282">IF(J72="","",J72)</f>
        <v/>
      </c>
      <c r="X72" s="137"/>
      <c r="Y72" s="136" t="str">
        <f t="shared" ref="Y72:Y74" si="283">IF(K72="","",K72)</f>
        <v/>
      </c>
      <c r="Z72" s="137"/>
      <c r="AA72" s="136" t="str">
        <f t="shared" ref="AA72:AA74" si="284">IF(L72="","",L72)</f>
        <v/>
      </c>
      <c r="AB72" s="137"/>
      <c r="AC72" s="136" t="str">
        <f t="shared" ref="AC72:AC74" si="285">IF(M72="","",M72)</f>
        <v/>
      </c>
      <c r="AD72" s="137"/>
      <c r="AE72" s="136" t="str">
        <f t="shared" ref="AE72:AE74" si="286">IF(N72="","",N72)</f>
        <v/>
      </c>
      <c r="AF72" s="137"/>
      <c r="AG72" s="136" t="str">
        <f t="shared" ref="AG72:AG74" si="287">IF(O72="","",O72)</f>
        <v/>
      </c>
      <c r="AH72" s="137"/>
      <c r="AI72" s="135"/>
      <c r="AL72" s="120" t="str">
        <f t="shared" ref="AL72:AL74" si="288">IF(T72="",S72,T72)</f>
        <v/>
      </c>
      <c r="AN72" s="120" t="str">
        <f t="shared" ref="AN72:AN74" si="289">IF(V72="",U72,V72)</f>
        <v/>
      </c>
      <c r="AP72" s="120" t="str">
        <f t="shared" ref="AP72:AP74" si="290">IF(X72="",W72,X72)</f>
        <v/>
      </c>
      <c r="AR72" s="120" t="str">
        <f t="shared" ref="AR72:AR74" si="291">IF(Z72="",Y72,Z72)</f>
        <v/>
      </c>
      <c r="AT72" s="120" t="str">
        <f t="shared" ref="AT72:AT74" si="292">IF(AB72="",AA72,AB72)</f>
        <v/>
      </c>
      <c r="AV72" s="120" t="str">
        <f t="shared" ref="AV72:AV74" si="293">IF(AD72="",AC72,AD72)</f>
        <v/>
      </c>
      <c r="AX72" s="120" t="str">
        <f t="shared" ref="AX72:AX74" si="294">IF(AF72="",AE72,AF72)</f>
        <v/>
      </c>
      <c r="AZ72" s="120" t="str">
        <f t="shared" ref="AZ72:AZ74" si="295">IF(AH72="",AG72,AH72)</f>
        <v/>
      </c>
    </row>
    <row r="73" spans="2:52" ht="26">
      <c r="B73" s="131">
        <f t="shared" ref="B73:B74" si="296">B72+0.1</f>
        <v>9.1999999999999993</v>
      </c>
      <c r="C73" s="132" t="s">
        <v>224</v>
      </c>
      <c r="D73" s="144" t="s">
        <v>31</v>
      </c>
      <c r="E73" s="144" t="s">
        <v>30</v>
      </c>
      <c r="F73" s="144" t="s">
        <v>29</v>
      </c>
      <c r="G73" s="144" t="s">
        <v>28</v>
      </c>
      <c r="H73" s="134"/>
      <c r="I73" s="134"/>
      <c r="J73" s="134"/>
      <c r="K73" s="134"/>
      <c r="L73" s="134"/>
      <c r="M73" s="134"/>
      <c r="N73" s="134"/>
      <c r="O73" s="134"/>
      <c r="P73" s="135"/>
      <c r="S73" s="136" t="str">
        <f t="shared" si="280"/>
        <v/>
      </c>
      <c r="T73" s="137"/>
      <c r="U73" s="136" t="str">
        <f t="shared" si="281"/>
        <v/>
      </c>
      <c r="V73" s="137"/>
      <c r="W73" s="136" t="str">
        <f t="shared" si="282"/>
        <v/>
      </c>
      <c r="X73" s="137"/>
      <c r="Y73" s="136" t="str">
        <f t="shared" si="283"/>
        <v/>
      </c>
      <c r="Z73" s="137"/>
      <c r="AA73" s="136" t="str">
        <f t="shared" si="284"/>
        <v/>
      </c>
      <c r="AB73" s="137"/>
      <c r="AC73" s="136" t="str">
        <f t="shared" si="285"/>
        <v/>
      </c>
      <c r="AD73" s="137"/>
      <c r="AE73" s="136" t="str">
        <f t="shared" si="286"/>
        <v/>
      </c>
      <c r="AF73" s="137"/>
      <c r="AG73" s="136" t="str">
        <f t="shared" si="287"/>
        <v/>
      </c>
      <c r="AH73" s="137"/>
      <c r="AI73" s="135"/>
      <c r="AL73" s="120" t="str">
        <f t="shared" si="288"/>
        <v/>
      </c>
      <c r="AN73" s="120" t="str">
        <f t="shared" si="289"/>
        <v/>
      </c>
      <c r="AP73" s="120" t="str">
        <f t="shared" si="290"/>
        <v/>
      </c>
      <c r="AR73" s="120" t="str">
        <f t="shared" si="291"/>
        <v/>
      </c>
      <c r="AT73" s="120" t="str">
        <f t="shared" si="292"/>
        <v/>
      </c>
      <c r="AV73" s="120" t="str">
        <f t="shared" si="293"/>
        <v/>
      </c>
      <c r="AX73" s="120" t="str">
        <f t="shared" si="294"/>
        <v/>
      </c>
      <c r="AZ73" s="120" t="str">
        <f t="shared" si="295"/>
        <v/>
      </c>
    </row>
    <row r="74" spans="2:52" ht="26">
      <c r="B74" s="131">
        <f t="shared" si="296"/>
        <v>9.2999999999999989</v>
      </c>
      <c r="C74" s="132" t="s">
        <v>225</v>
      </c>
      <c r="D74" s="144" t="s">
        <v>31</v>
      </c>
      <c r="E74" s="144" t="s">
        <v>30</v>
      </c>
      <c r="F74" s="144" t="s">
        <v>29</v>
      </c>
      <c r="G74" s="144" t="s">
        <v>28</v>
      </c>
      <c r="H74" s="134"/>
      <c r="I74" s="134"/>
      <c r="J74" s="134"/>
      <c r="K74" s="134"/>
      <c r="L74" s="134"/>
      <c r="M74" s="134"/>
      <c r="N74" s="134"/>
      <c r="O74" s="134"/>
      <c r="P74" s="135"/>
      <c r="S74" s="136" t="str">
        <f t="shared" si="280"/>
        <v/>
      </c>
      <c r="T74" s="137"/>
      <c r="U74" s="136" t="str">
        <f t="shared" si="281"/>
        <v/>
      </c>
      <c r="V74" s="137"/>
      <c r="W74" s="136" t="str">
        <f t="shared" si="282"/>
        <v/>
      </c>
      <c r="X74" s="137"/>
      <c r="Y74" s="136" t="str">
        <f t="shared" si="283"/>
        <v/>
      </c>
      <c r="Z74" s="137"/>
      <c r="AA74" s="136" t="str">
        <f t="shared" si="284"/>
        <v/>
      </c>
      <c r="AB74" s="137"/>
      <c r="AC74" s="136" t="str">
        <f t="shared" si="285"/>
        <v/>
      </c>
      <c r="AD74" s="137"/>
      <c r="AE74" s="136" t="str">
        <f t="shared" si="286"/>
        <v/>
      </c>
      <c r="AF74" s="137"/>
      <c r="AG74" s="136" t="str">
        <f t="shared" si="287"/>
        <v/>
      </c>
      <c r="AH74" s="137"/>
      <c r="AI74" s="135"/>
      <c r="AL74" s="120" t="str">
        <f t="shared" si="288"/>
        <v/>
      </c>
      <c r="AN74" s="120" t="str">
        <f t="shared" si="289"/>
        <v/>
      </c>
      <c r="AP74" s="120" t="str">
        <f t="shared" si="290"/>
        <v/>
      </c>
      <c r="AR74" s="120" t="str">
        <f t="shared" si="291"/>
        <v/>
      </c>
      <c r="AT74" s="120" t="str">
        <f t="shared" si="292"/>
        <v/>
      </c>
      <c r="AV74" s="120" t="str">
        <f t="shared" si="293"/>
        <v/>
      </c>
      <c r="AX74" s="120" t="str">
        <f t="shared" si="294"/>
        <v/>
      </c>
      <c r="AZ74" s="120" t="str">
        <f t="shared" si="295"/>
        <v/>
      </c>
    </row>
    <row r="75" spans="2:52" s="88" customFormat="1" ht="24" customHeight="1">
      <c r="G75" s="88" t="s">
        <v>131</v>
      </c>
      <c r="H75" s="138" t="str">
        <f t="shared" ref="H75:O75" si="297">IF(SUM(H72:H74)=0,"",ROUNDDOWN(AVERAGE(H72:H74),1))</f>
        <v/>
      </c>
      <c r="I75" s="138" t="str">
        <f t="shared" si="297"/>
        <v/>
      </c>
      <c r="J75" s="138" t="str">
        <f t="shared" si="297"/>
        <v/>
      </c>
      <c r="K75" s="138" t="str">
        <f t="shared" si="297"/>
        <v/>
      </c>
      <c r="L75" s="138" t="str">
        <f t="shared" si="297"/>
        <v/>
      </c>
      <c r="M75" s="138" t="str">
        <f t="shared" si="297"/>
        <v/>
      </c>
      <c r="N75" s="138" t="str">
        <f t="shared" si="297"/>
        <v/>
      </c>
      <c r="O75" s="138" t="str">
        <f t="shared" si="297"/>
        <v/>
      </c>
      <c r="P75" s="139"/>
      <c r="S75" s="138" t="str">
        <f>IF(SUM(S72:S74)=0,"",ROUNDDOWN(AVERAGE(S72:S74),1))</f>
        <v/>
      </c>
      <c r="T75" s="138" t="str">
        <f>AL75</f>
        <v/>
      </c>
      <c r="U75" s="138" t="str">
        <f>IF(SUM(U72:U74)=0,"",ROUNDDOWN(AVERAGE(U72:U74),1))</f>
        <v/>
      </c>
      <c r="V75" s="138" t="str">
        <f>AN75</f>
        <v/>
      </c>
      <c r="W75" s="138" t="str">
        <f>IF(SUM(W72:W74)=0,"",ROUNDDOWN(AVERAGE(W72:W74),1))</f>
        <v/>
      </c>
      <c r="X75" s="138" t="str">
        <f>AP75</f>
        <v/>
      </c>
      <c r="Y75" s="138" t="str">
        <f>IF(SUM(Y72:Y74)=0,"",ROUNDDOWN(AVERAGE(Y72:Y74),1))</f>
        <v/>
      </c>
      <c r="Z75" s="138" t="str">
        <f>AR75</f>
        <v/>
      </c>
      <c r="AA75" s="138" t="str">
        <f>IF(SUM(AA72:AA74)=0,"",ROUNDDOWN(AVERAGE(AA72:AA74),1))</f>
        <v/>
      </c>
      <c r="AB75" s="138" t="str">
        <f>AT75</f>
        <v/>
      </c>
      <c r="AC75" s="138" t="str">
        <f>IF(SUM(AC72:AC74)=0,"",ROUNDDOWN(AVERAGE(AC72:AC74),1))</f>
        <v/>
      </c>
      <c r="AD75" s="138" t="str">
        <f>AV75</f>
        <v/>
      </c>
      <c r="AE75" s="138" t="str">
        <f>IF(SUM(AE72:AE74)=0,"",ROUNDDOWN(AVERAGE(AE72:AE74),1))</f>
        <v/>
      </c>
      <c r="AF75" s="138" t="str">
        <f>AX75</f>
        <v/>
      </c>
      <c r="AG75" s="138" t="str">
        <f>IF(SUM(AG72:AG74)=0,"",ROUNDDOWN(AVERAGE(AG72:AG74),1))</f>
        <v/>
      </c>
      <c r="AH75" s="138" t="str">
        <f>AZ75</f>
        <v/>
      </c>
      <c r="AI75" s="139"/>
      <c r="AK75" s="140"/>
      <c r="AL75" s="140" t="str">
        <f>IF(SUM(AL72:AL74)=0,"",ROUNDDOWN(AVERAGE(AL72:AL74),1))</f>
        <v/>
      </c>
      <c r="AM75" s="140"/>
      <c r="AN75" s="140" t="str">
        <f>IF(SUM(AN72:AN74)=0,"",ROUNDDOWN(AVERAGE(AN72:AN74),1))</f>
        <v/>
      </c>
      <c r="AO75" s="140"/>
      <c r="AP75" s="140" t="str">
        <f>IF(SUM(AP72:AP74)=0,"",ROUNDDOWN(AVERAGE(AP72:AP74),1))</f>
        <v/>
      </c>
      <c r="AQ75" s="140"/>
      <c r="AR75" s="140" t="str">
        <f>IF(SUM(AR72:AR74)=0,"",ROUNDDOWN(AVERAGE(AR72:AR74),1))</f>
        <v/>
      </c>
      <c r="AS75" s="140"/>
      <c r="AT75" s="140" t="str">
        <f>IF(SUM(AT72:AT74)=0,"",ROUNDDOWN(AVERAGE(AT72:AT74),1))</f>
        <v/>
      </c>
      <c r="AU75" s="140"/>
      <c r="AV75" s="140" t="str">
        <f>IF(SUM(AV72:AV74)=0,"",ROUNDDOWN(AVERAGE(AV72:AV74),1))</f>
        <v/>
      </c>
      <c r="AW75" s="140"/>
      <c r="AX75" s="140" t="str">
        <f>IF(SUM(AX72:AX74)=0,"",ROUNDDOWN(AVERAGE(AX72:AX74),1))</f>
        <v/>
      </c>
      <c r="AY75" s="140"/>
      <c r="AZ75" s="140" t="str">
        <f>IF(SUM(AZ72:AZ74)=0,"",ROUNDDOWN(AVERAGE(AZ72:AZ74),1))</f>
        <v/>
      </c>
    </row>
    <row r="76" spans="2:52" ht="24" customHeight="1">
      <c r="C76" s="122"/>
      <c r="D76" s="141"/>
      <c r="E76" s="141"/>
      <c r="F76" s="141"/>
      <c r="G76" s="88" t="s">
        <v>72</v>
      </c>
      <c r="H76" s="134"/>
      <c r="I76" s="134"/>
      <c r="J76" s="134"/>
      <c r="K76" s="134"/>
      <c r="L76" s="134"/>
      <c r="M76" s="134"/>
      <c r="N76" s="134"/>
      <c r="O76" s="134"/>
      <c r="P76" s="142" t="str">
        <f>P$16</f>
        <v>Use these cells to override the calculated ratings.</v>
      </c>
      <c r="S76" s="136" t="str">
        <f t="shared" ref="S76" si="298">IF(H76="","",H76)</f>
        <v/>
      </c>
      <c r="T76" s="137"/>
      <c r="U76" s="136" t="str">
        <f t="shared" ref="U76" si="299">IF(I76="","",I76)</f>
        <v/>
      </c>
      <c r="V76" s="137"/>
      <c r="W76" s="136" t="str">
        <f t="shared" ref="W76" si="300">IF(J76="","",J76)</f>
        <v/>
      </c>
      <c r="X76" s="137"/>
      <c r="Y76" s="136" t="str">
        <f t="shared" ref="Y76" si="301">IF(K76="","",K76)</f>
        <v/>
      </c>
      <c r="Z76" s="137"/>
      <c r="AA76" s="136" t="str">
        <f t="shared" ref="AA76" si="302">IF(L76="","",L76)</f>
        <v/>
      </c>
      <c r="AB76" s="137"/>
      <c r="AC76" s="136" t="str">
        <f t="shared" ref="AC76" si="303">IF(M76="","",M76)</f>
        <v/>
      </c>
      <c r="AD76" s="137"/>
      <c r="AE76" s="136" t="str">
        <f t="shared" ref="AE76" si="304">IF(N76="","",N76)</f>
        <v/>
      </c>
      <c r="AF76" s="137"/>
      <c r="AG76" s="136" t="str">
        <f t="shared" ref="AG76" si="305">IF(O76="","",O76)</f>
        <v/>
      </c>
      <c r="AH76" s="137"/>
      <c r="AI76" s="142" t="str">
        <f>AI$16</f>
        <v>Use these cells to override the calculated ratings.</v>
      </c>
      <c r="AL76" s="120">
        <f>T76</f>
        <v>0</v>
      </c>
      <c r="AN76" s="120">
        <f t="shared" ref="AN76" si="306">V76</f>
        <v>0</v>
      </c>
      <c r="AP76" s="120">
        <f t="shared" ref="AP76" si="307">X76</f>
        <v>0</v>
      </c>
      <c r="AR76" s="120">
        <f t="shared" ref="AR76" si="308">Z76</f>
        <v>0</v>
      </c>
      <c r="AT76" s="120">
        <f t="shared" ref="AT76" si="309">AB76</f>
        <v>0</v>
      </c>
      <c r="AV76" s="120">
        <f t="shared" ref="AV76" si="310">AD76</f>
        <v>0</v>
      </c>
      <c r="AX76" s="120">
        <f t="shared" ref="AX76" si="311">AF76</f>
        <v>0</v>
      </c>
      <c r="AZ76" s="120">
        <f t="shared" ref="AZ76" si="312">AH76</f>
        <v>0</v>
      </c>
    </row>
    <row r="77" spans="2:52">
      <c r="C77" s="122"/>
      <c r="D77" s="143"/>
      <c r="E77" s="143"/>
      <c r="F77" s="143"/>
      <c r="G77" s="143"/>
    </row>
    <row r="78" spans="2:52" ht="69" customHeight="1">
      <c r="B78" s="129">
        <v>10</v>
      </c>
      <c r="C78" s="193" t="str">
        <f>'Ratings Summary'!C19</f>
        <v xml:space="preserve">Demand for coordination (autonomy-related complexity): this indicator covers the amount of autonomy and responsibility that the project, program, or portfolio manager/leader has been given or has taken/shown. This indicator focuses on coordinating, communicating, promoting, and defending the project, program, or portfolio interests with others.
</v>
      </c>
      <c r="D78" s="194"/>
      <c r="E78" s="194"/>
      <c r="F78" s="194"/>
      <c r="G78" s="195"/>
    </row>
    <row r="79" spans="2:52" ht="30" customHeight="1">
      <c r="B79" s="131">
        <f>B78+0.1</f>
        <v>10.1</v>
      </c>
      <c r="C79" s="132" t="s">
        <v>227</v>
      </c>
      <c r="D79" s="144" t="s">
        <v>31</v>
      </c>
      <c r="E79" s="144" t="s">
        <v>30</v>
      </c>
      <c r="F79" s="144" t="s">
        <v>29</v>
      </c>
      <c r="G79" s="144" t="s">
        <v>28</v>
      </c>
      <c r="H79" s="134"/>
      <c r="I79" s="134"/>
      <c r="J79" s="134"/>
      <c r="K79" s="134"/>
      <c r="L79" s="134"/>
      <c r="M79" s="134"/>
      <c r="N79" s="134"/>
      <c r="O79" s="134"/>
      <c r="P79" s="135"/>
      <c r="S79" s="136" t="str">
        <f t="shared" ref="S79:S80" si="313">IF(H79="","",H79)</f>
        <v/>
      </c>
      <c r="T79" s="137"/>
      <c r="U79" s="136" t="str">
        <f t="shared" ref="U79:U80" si="314">IF(I79="","",I79)</f>
        <v/>
      </c>
      <c r="V79" s="137"/>
      <c r="W79" s="136" t="str">
        <f t="shared" ref="W79:W80" si="315">IF(J79="","",J79)</f>
        <v/>
      </c>
      <c r="X79" s="137"/>
      <c r="Y79" s="136" t="str">
        <f t="shared" ref="Y79:Y80" si="316">IF(K79="","",K79)</f>
        <v/>
      </c>
      <c r="Z79" s="137"/>
      <c r="AA79" s="136" t="str">
        <f t="shared" ref="AA79:AA80" si="317">IF(L79="","",L79)</f>
        <v/>
      </c>
      <c r="AB79" s="137"/>
      <c r="AC79" s="136" t="str">
        <f t="shared" ref="AC79:AC80" si="318">IF(M79="","",M79)</f>
        <v/>
      </c>
      <c r="AD79" s="137"/>
      <c r="AE79" s="136" t="str">
        <f t="shared" ref="AE79:AE80" si="319">IF(N79="","",N79)</f>
        <v/>
      </c>
      <c r="AF79" s="137"/>
      <c r="AG79" s="136" t="str">
        <f t="shared" ref="AG79:AG80" si="320">IF(O79="","",O79)</f>
        <v/>
      </c>
      <c r="AH79" s="137"/>
      <c r="AI79" s="135"/>
      <c r="AL79" s="120" t="str">
        <f t="shared" ref="AL79:AL80" si="321">IF(T79="",S79,T79)</f>
        <v/>
      </c>
      <c r="AN79" s="120" t="str">
        <f t="shared" ref="AN79:AN80" si="322">IF(V79="",U79,V79)</f>
        <v/>
      </c>
      <c r="AP79" s="120" t="str">
        <f t="shared" ref="AP79:AP80" si="323">IF(X79="",W79,X79)</f>
        <v/>
      </c>
      <c r="AR79" s="120" t="str">
        <f t="shared" ref="AR79:AR80" si="324">IF(Z79="",Y79,Z79)</f>
        <v/>
      </c>
      <c r="AT79" s="120" t="str">
        <f t="shared" ref="AT79:AT80" si="325">IF(AB79="",AA79,AB79)</f>
        <v/>
      </c>
      <c r="AV79" s="120" t="str">
        <f t="shared" ref="AV79:AV80" si="326">IF(AD79="",AC79,AD79)</f>
        <v/>
      </c>
      <c r="AX79" s="120" t="str">
        <f t="shared" ref="AX79:AX80" si="327">IF(AF79="",AE79,AF79)</f>
        <v/>
      </c>
      <c r="AZ79" s="120" t="str">
        <f t="shared" ref="AZ79:AZ80" si="328">IF(AH79="",AG79,AH79)</f>
        <v/>
      </c>
    </row>
    <row r="80" spans="2:52" ht="30" customHeight="1">
      <c r="B80" s="131">
        <f>B79+0.1</f>
        <v>10.199999999999999</v>
      </c>
      <c r="C80" s="132" t="s">
        <v>226</v>
      </c>
      <c r="D80" s="144" t="s">
        <v>31</v>
      </c>
      <c r="E80" s="144" t="s">
        <v>30</v>
      </c>
      <c r="F80" s="144" t="s">
        <v>29</v>
      </c>
      <c r="G80" s="144" t="s">
        <v>28</v>
      </c>
      <c r="H80" s="134"/>
      <c r="I80" s="134"/>
      <c r="J80" s="134"/>
      <c r="K80" s="134"/>
      <c r="L80" s="134"/>
      <c r="M80" s="134"/>
      <c r="N80" s="134"/>
      <c r="O80" s="134"/>
      <c r="P80" s="135"/>
      <c r="S80" s="136" t="str">
        <f t="shared" si="313"/>
        <v/>
      </c>
      <c r="T80" s="137"/>
      <c r="U80" s="136" t="str">
        <f t="shared" si="314"/>
        <v/>
      </c>
      <c r="V80" s="137"/>
      <c r="W80" s="136" t="str">
        <f t="shared" si="315"/>
        <v/>
      </c>
      <c r="X80" s="137"/>
      <c r="Y80" s="136" t="str">
        <f t="shared" si="316"/>
        <v/>
      </c>
      <c r="Z80" s="137"/>
      <c r="AA80" s="136" t="str">
        <f t="shared" si="317"/>
        <v/>
      </c>
      <c r="AB80" s="137"/>
      <c r="AC80" s="136" t="str">
        <f t="shared" si="318"/>
        <v/>
      </c>
      <c r="AD80" s="137"/>
      <c r="AE80" s="136" t="str">
        <f t="shared" si="319"/>
        <v/>
      </c>
      <c r="AF80" s="137"/>
      <c r="AG80" s="136" t="str">
        <f t="shared" si="320"/>
        <v/>
      </c>
      <c r="AH80" s="137"/>
      <c r="AI80" s="135"/>
      <c r="AL80" s="120" t="str">
        <f t="shared" si="321"/>
        <v/>
      </c>
      <c r="AN80" s="120" t="str">
        <f t="shared" si="322"/>
        <v/>
      </c>
      <c r="AP80" s="120" t="str">
        <f t="shared" si="323"/>
        <v/>
      </c>
      <c r="AR80" s="120" t="str">
        <f t="shared" si="324"/>
        <v/>
      </c>
      <c r="AT80" s="120" t="str">
        <f t="shared" si="325"/>
        <v/>
      </c>
      <c r="AV80" s="120" t="str">
        <f t="shared" si="326"/>
        <v/>
      </c>
      <c r="AX80" s="120" t="str">
        <f t="shared" si="327"/>
        <v/>
      </c>
      <c r="AZ80" s="120" t="str">
        <f t="shared" si="328"/>
        <v/>
      </c>
    </row>
    <row r="81" spans="3:52" s="88" customFormat="1" ht="24" customHeight="1">
      <c r="G81" s="88" t="s">
        <v>131</v>
      </c>
      <c r="H81" s="138" t="str">
        <f t="shared" ref="H81:O81" si="329">IF(SUM(H79:H80)=0,"",ROUNDDOWN(AVERAGE(H79:H80),1))</f>
        <v/>
      </c>
      <c r="I81" s="138" t="str">
        <f t="shared" si="329"/>
        <v/>
      </c>
      <c r="J81" s="138" t="str">
        <f t="shared" si="329"/>
        <v/>
      </c>
      <c r="K81" s="138" t="str">
        <f t="shared" si="329"/>
        <v/>
      </c>
      <c r="L81" s="138" t="str">
        <f t="shared" si="329"/>
        <v/>
      </c>
      <c r="M81" s="138" t="str">
        <f t="shared" si="329"/>
        <v/>
      </c>
      <c r="N81" s="138" t="str">
        <f t="shared" si="329"/>
        <v/>
      </c>
      <c r="O81" s="138" t="str">
        <f t="shared" si="329"/>
        <v/>
      </c>
      <c r="P81" s="139"/>
      <c r="S81" s="138" t="str">
        <f>IF(SUM(S79:S80)=0,"",ROUNDDOWN(AVERAGE(S79:S80),1))</f>
        <v/>
      </c>
      <c r="T81" s="138" t="str">
        <f>AL81</f>
        <v/>
      </c>
      <c r="U81" s="138" t="str">
        <f>IF(SUM(U79:U80)=0,"",ROUNDDOWN(AVERAGE(U79:U80),1))</f>
        <v/>
      </c>
      <c r="V81" s="138" t="str">
        <f>AN81</f>
        <v/>
      </c>
      <c r="W81" s="138" t="str">
        <f>IF(SUM(W79:W80)=0,"",ROUNDDOWN(AVERAGE(W79:W80),1))</f>
        <v/>
      </c>
      <c r="X81" s="138" t="str">
        <f>AP81</f>
        <v/>
      </c>
      <c r="Y81" s="138" t="str">
        <f>IF(SUM(Y79:Y80)=0,"",ROUNDDOWN(AVERAGE(Y79:Y80),1))</f>
        <v/>
      </c>
      <c r="Z81" s="138" t="str">
        <f>AR81</f>
        <v/>
      </c>
      <c r="AA81" s="138" t="str">
        <f>IF(SUM(AA79:AA80)=0,"",ROUNDDOWN(AVERAGE(AA79:AA80),1))</f>
        <v/>
      </c>
      <c r="AB81" s="138" t="str">
        <f>AT81</f>
        <v/>
      </c>
      <c r="AC81" s="138" t="str">
        <f>IF(SUM(AC79:AC80)=0,"",ROUNDDOWN(AVERAGE(AC79:AC80),1))</f>
        <v/>
      </c>
      <c r="AD81" s="138" t="str">
        <f>AV81</f>
        <v/>
      </c>
      <c r="AE81" s="138" t="str">
        <f>IF(SUM(AE79:AE80)=0,"",ROUNDDOWN(AVERAGE(AE79:AE80),1))</f>
        <v/>
      </c>
      <c r="AF81" s="138" t="str">
        <f>AX81</f>
        <v/>
      </c>
      <c r="AG81" s="138" t="str">
        <f>IF(SUM(AG79:AG80)=0,"",ROUNDDOWN(AVERAGE(AG79:AG80),1))</f>
        <v/>
      </c>
      <c r="AH81" s="138" t="str">
        <f>AZ81</f>
        <v/>
      </c>
      <c r="AI81" s="139"/>
      <c r="AK81" s="140"/>
      <c r="AL81" s="140" t="str">
        <f>IF(SUM(AL79:AL80)=0,"",ROUNDDOWN(AVERAGE(AL79:AL80),1))</f>
        <v/>
      </c>
      <c r="AM81" s="140"/>
      <c r="AN81" s="140" t="str">
        <f>IF(SUM(AN79:AN80)=0,"",ROUNDDOWN(AVERAGE(AN79:AN80),1))</f>
        <v/>
      </c>
      <c r="AO81" s="140"/>
      <c r="AP81" s="140" t="str">
        <f>IF(SUM(AP79:AP80)=0,"",ROUNDDOWN(AVERAGE(AP79:AP80),1))</f>
        <v/>
      </c>
      <c r="AQ81" s="140"/>
      <c r="AR81" s="140" t="str">
        <f>IF(SUM(AR79:AR80)=0,"",ROUNDDOWN(AVERAGE(AR79:AR80),1))</f>
        <v/>
      </c>
      <c r="AS81" s="140"/>
      <c r="AT81" s="140" t="str">
        <f>IF(SUM(AT79:AT80)=0,"",ROUNDDOWN(AVERAGE(AT79:AT80),1))</f>
        <v/>
      </c>
      <c r="AU81" s="140"/>
      <c r="AV81" s="140" t="str">
        <f>IF(SUM(AV79:AV80)=0,"",ROUNDDOWN(AVERAGE(AV79:AV80),1))</f>
        <v/>
      </c>
      <c r="AW81" s="140"/>
      <c r="AX81" s="140" t="str">
        <f>IF(SUM(AX79:AX80)=0,"",ROUNDDOWN(AVERAGE(AX79:AX80),1))</f>
        <v/>
      </c>
      <c r="AY81" s="140"/>
      <c r="AZ81" s="140" t="str">
        <f>IF(SUM(AZ79:AZ80)=0,"",ROUNDDOWN(AVERAGE(AZ79:AZ80),1))</f>
        <v/>
      </c>
    </row>
    <row r="82" spans="3:52" ht="24" customHeight="1">
      <c r="C82" s="122"/>
      <c r="D82" s="141"/>
      <c r="E82" s="141"/>
      <c r="F82" s="141"/>
      <c r="G82" s="88" t="s">
        <v>72</v>
      </c>
      <c r="H82" s="134"/>
      <c r="I82" s="134"/>
      <c r="J82" s="134"/>
      <c r="K82" s="134"/>
      <c r="L82" s="134"/>
      <c r="M82" s="134"/>
      <c r="N82" s="134"/>
      <c r="O82" s="134"/>
      <c r="P82" s="142" t="str">
        <f>P$16</f>
        <v>Use these cells to override the calculated ratings.</v>
      </c>
      <c r="S82" s="136" t="str">
        <f t="shared" ref="S82" si="330">IF(H82="","",H82)</f>
        <v/>
      </c>
      <c r="T82" s="137"/>
      <c r="U82" s="136" t="str">
        <f t="shared" ref="U82" si="331">IF(I82="","",I82)</f>
        <v/>
      </c>
      <c r="V82" s="137"/>
      <c r="W82" s="136" t="str">
        <f t="shared" ref="W82" si="332">IF(J82="","",J82)</f>
        <v/>
      </c>
      <c r="X82" s="137"/>
      <c r="Y82" s="136" t="str">
        <f t="shared" ref="Y82" si="333">IF(K82="","",K82)</f>
        <v/>
      </c>
      <c r="Z82" s="137"/>
      <c r="AA82" s="136" t="str">
        <f t="shared" ref="AA82" si="334">IF(L82="","",L82)</f>
        <v/>
      </c>
      <c r="AB82" s="137"/>
      <c r="AC82" s="136" t="str">
        <f t="shared" ref="AC82" si="335">IF(M82="","",M82)</f>
        <v/>
      </c>
      <c r="AD82" s="137"/>
      <c r="AE82" s="136" t="str">
        <f t="shared" ref="AE82" si="336">IF(N82="","",N82)</f>
        <v/>
      </c>
      <c r="AF82" s="137"/>
      <c r="AG82" s="136" t="str">
        <f t="shared" ref="AG82" si="337">IF(O82="","",O82)</f>
        <v/>
      </c>
      <c r="AH82" s="137"/>
      <c r="AI82" s="142" t="str">
        <f>AI$16</f>
        <v>Use these cells to override the calculated ratings.</v>
      </c>
      <c r="AL82" s="120">
        <f>T82</f>
        <v>0</v>
      </c>
      <c r="AN82" s="120">
        <f t="shared" ref="AN82" si="338">V82</f>
        <v>0</v>
      </c>
      <c r="AP82" s="120">
        <f t="shared" ref="AP82" si="339">X82</f>
        <v>0</v>
      </c>
      <c r="AR82" s="120">
        <f t="shared" ref="AR82" si="340">Z82</f>
        <v>0</v>
      </c>
      <c r="AT82" s="120">
        <f t="shared" ref="AT82" si="341">AB82</f>
        <v>0</v>
      </c>
      <c r="AV82" s="120">
        <f t="shared" ref="AV82" si="342">AD82</f>
        <v>0</v>
      </c>
      <c r="AX82" s="120">
        <f t="shared" ref="AX82" si="343">AF82</f>
        <v>0</v>
      </c>
      <c r="AZ82" s="120">
        <f t="shared" ref="AZ82" si="344">AH82</f>
        <v>0</v>
      </c>
    </row>
    <row r="83" spans="3:52" ht="17.149999999999999" customHeight="1"/>
    <row r="84" spans="3:52" ht="17.149999999999999" customHeight="1">
      <c r="E84" s="123" t="s">
        <v>75</v>
      </c>
    </row>
    <row r="85" spans="3:52" ht="17.149999999999999" customHeight="1">
      <c r="F85" s="147" t="s">
        <v>76</v>
      </c>
      <c r="G85" s="120">
        <v>1</v>
      </c>
      <c r="H85" s="148" t="str">
        <f t="shared" ref="H85:O85" si="345">IF(AND(H15="",H16=""),"",IF(H16="",ROUNDDOWN(H15,0),H16))</f>
        <v/>
      </c>
      <c r="I85" s="148" t="str">
        <f t="shared" si="345"/>
        <v/>
      </c>
      <c r="J85" s="148" t="str">
        <f t="shared" si="345"/>
        <v/>
      </c>
      <c r="K85" s="148" t="str">
        <f t="shared" si="345"/>
        <v/>
      </c>
      <c r="L85" s="148" t="str">
        <f t="shared" si="345"/>
        <v/>
      </c>
      <c r="M85" s="148" t="str">
        <f t="shared" si="345"/>
        <v/>
      </c>
      <c r="N85" s="148" t="str">
        <f t="shared" si="345"/>
        <v/>
      </c>
      <c r="O85" s="148" t="str">
        <f t="shared" si="345"/>
        <v/>
      </c>
      <c r="S85" s="149" t="str">
        <f>IF(S15="","",IF(S16="",ROUNDDOWN(S15,0),S16))</f>
        <v/>
      </c>
      <c r="T85" s="150" t="str">
        <f>IF(AL85=S85,"",AL85)</f>
        <v/>
      </c>
      <c r="U85" s="149" t="str">
        <f>IF(U15="","",IF(U16="",ROUNDDOWN(U15,0),U16))</f>
        <v/>
      </c>
      <c r="V85" s="150" t="str">
        <f t="shared" ref="V85:V94" si="346">IF(AN85=U85,"",AN85)</f>
        <v/>
      </c>
      <c r="W85" s="149" t="str">
        <f>IF(W15="","",IF(W16="",ROUNDDOWN(W15,0),W16))</f>
        <v/>
      </c>
      <c r="X85" s="150" t="str">
        <f t="shared" ref="X85:X94" si="347">IF(AP85=W85,"",AP85)</f>
        <v/>
      </c>
      <c r="Y85" s="149" t="str">
        <f>IF(Y15="","",IF(Y16="",ROUNDDOWN(Y15,0),Y16))</f>
        <v/>
      </c>
      <c r="Z85" s="150" t="str">
        <f t="shared" ref="Z85:Z94" si="348">IF(AR85=Y85,"",AR85)</f>
        <v/>
      </c>
      <c r="AA85" s="149" t="str">
        <f>IF(AA15="","",IF(AA16="",ROUNDDOWN(AA15,0),AA16))</f>
        <v/>
      </c>
      <c r="AB85" s="150" t="str">
        <f t="shared" ref="AB85:AB94" si="349">IF(AT85=AA85,"",AT85)</f>
        <v/>
      </c>
      <c r="AC85" s="149" t="str">
        <f>IF(AC15="","",IF(AC16="",ROUNDDOWN(AC15,0),AC16))</f>
        <v/>
      </c>
      <c r="AD85" s="150" t="str">
        <f t="shared" ref="AD85:AD94" si="350">IF(AV85=AC85,"",AV85)</f>
        <v/>
      </c>
      <c r="AE85" s="149" t="str">
        <f>IF(AE15="","",IF(AE16="",ROUNDDOWN(AE15,0),AE16))</f>
        <v/>
      </c>
      <c r="AF85" s="150" t="str">
        <f t="shared" ref="AF85:AF94" si="351">IF(AX85=AE85,"",AX85)</f>
        <v/>
      </c>
      <c r="AG85" s="149" t="str">
        <f>IF(AG15="","",IF(AG16="",ROUNDDOWN(AG15,0),AG16))</f>
        <v/>
      </c>
      <c r="AH85" s="150" t="str">
        <f t="shared" ref="AH85:AH94" si="352">IF(AZ85=AG85,"",AZ85)</f>
        <v/>
      </c>
      <c r="AL85" s="148" t="str">
        <f>IF(AND(T15="",T16=""),"",IF(T16&gt;0,T16,ROUNDDOWN(T15,0)))</f>
        <v/>
      </c>
      <c r="AN85" s="148" t="str">
        <f>IF(AND(V15="",V16=""),"",IF(V16&gt;0,V16,ROUNDDOWN(V15,0)))</f>
        <v/>
      </c>
      <c r="AP85" s="148" t="str">
        <f>IF(AND(X15="",X16=""),"",IF(X16&gt;0,X16,ROUNDDOWN(X15,0)))</f>
        <v/>
      </c>
      <c r="AR85" s="148" t="str">
        <f>IF(AND(Z15="",Z16=""),"",IF(Z16&gt;0,Z16,ROUNDDOWN(Z15,0)))</f>
        <v/>
      </c>
      <c r="AT85" s="148" t="str">
        <f>IF(AND(AB15="",AB16=""),"",IF(AB16&gt;0,AB16,ROUNDDOWN(AB15,0)))</f>
        <v/>
      </c>
      <c r="AV85" s="148" t="str">
        <f>IF(AND(AD15="",AD16=""),"",IF(AD16&gt;0,AD16,ROUNDDOWN(AD15,0)))</f>
        <v/>
      </c>
      <c r="AX85" s="148" t="str">
        <f>IF(AND(AF15="",AF16=""),"",IF(AF16&gt;0,AF16,ROUNDDOWN(AF15,0)))</f>
        <v/>
      </c>
      <c r="AZ85" s="148" t="str">
        <f>IF(AND(AH15="",AH16=""),"",IF(AH16&gt;0,AH16,ROUNDDOWN(AH15,0)))</f>
        <v/>
      </c>
    </row>
    <row r="86" spans="3:52" ht="17.149999999999999" customHeight="1">
      <c r="F86" s="147" t="s">
        <v>76</v>
      </c>
      <c r="G86" s="120">
        <f>1+G85</f>
        <v>2</v>
      </c>
      <c r="H86" s="148" t="str">
        <f t="shared" ref="H86:O86" si="353">IF(AND(H23="",H22=""),"",IF(H23="",ROUNDDOWN(H22,0),H23))</f>
        <v/>
      </c>
      <c r="I86" s="148" t="str">
        <f t="shared" si="353"/>
        <v/>
      </c>
      <c r="J86" s="148" t="str">
        <f t="shared" si="353"/>
        <v/>
      </c>
      <c r="K86" s="148" t="str">
        <f t="shared" si="353"/>
        <v/>
      </c>
      <c r="L86" s="148" t="str">
        <f t="shared" si="353"/>
        <v/>
      </c>
      <c r="M86" s="148" t="str">
        <f t="shared" si="353"/>
        <v/>
      </c>
      <c r="N86" s="148" t="str">
        <f t="shared" si="353"/>
        <v/>
      </c>
      <c r="O86" s="148" t="str">
        <f t="shared" si="353"/>
        <v/>
      </c>
      <c r="S86" s="151" t="str">
        <f>IF(S22="","",IF(S23="",ROUNDDOWN(S22,0),S23))</f>
        <v/>
      </c>
      <c r="T86" s="152" t="str">
        <f t="shared" ref="T86:T94" si="354">IF(AL86=S86,"",AL86)</f>
        <v/>
      </c>
      <c r="U86" s="151" t="str">
        <f>IF(U22="","",IF(U23="",ROUNDDOWN(U22,0),U23))</f>
        <v/>
      </c>
      <c r="V86" s="152" t="str">
        <f t="shared" si="346"/>
        <v/>
      </c>
      <c r="W86" s="151" t="str">
        <f>IF(W22="","",IF(W23="",ROUNDDOWN(W22,0),W23))</f>
        <v/>
      </c>
      <c r="X86" s="152" t="str">
        <f t="shared" si="347"/>
        <v/>
      </c>
      <c r="Y86" s="151" t="str">
        <f>IF(Y22="","",IF(Y23="",ROUNDDOWN(Y22,0),Y23))</f>
        <v/>
      </c>
      <c r="Z86" s="152" t="str">
        <f t="shared" si="348"/>
        <v/>
      </c>
      <c r="AA86" s="151" t="str">
        <f>IF(AA22="","",IF(AA23="",ROUNDDOWN(AA22,0),AA23))</f>
        <v/>
      </c>
      <c r="AB86" s="152" t="str">
        <f t="shared" si="349"/>
        <v/>
      </c>
      <c r="AC86" s="151" t="str">
        <f>IF(AC22="","",IF(AC23="",ROUNDDOWN(AC22,0),AC23))</f>
        <v/>
      </c>
      <c r="AD86" s="152" t="str">
        <f t="shared" si="350"/>
        <v/>
      </c>
      <c r="AE86" s="151" t="str">
        <f>IF(AE22="","",IF(AE23="",ROUNDDOWN(AE22,0),AE23))</f>
        <v/>
      </c>
      <c r="AF86" s="152" t="str">
        <f t="shared" si="351"/>
        <v/>
      </c>
      <c r="AG86" s="151" t="str">
        <f>IF(AG22="","",IF(AG23="",ROUNDDOWN(AG22,0),AG23))</f>
        <v/>
      </c>
      <c r="AH86" s="152" t="str">
        <f t="shared" si="352"/>
        <v/>
      </c>
      <c r="AL86" s="148" t="str">
        <f>IF(AND(T23="",T22=""),"",IF(T23&gt;0,T23,ROUNDDOWN(T22,0)))</f>
        <v/>
      </c>
      <c r="AN86" s="148" t="str">
        <f>IF(AND(V23="",V22=""),"",IF(V23&gt;0,V23,ROUNDDOWN(V22,0)))</f>
        <v/>
      </c>
      <c r="AP86" s="148" t="str">
        <f>IF(AND(X23="",X22=""),"",IF(X23&gt;0,X23,ROUNDDOWN(X22,0)))</f>
        <v/>
      </c>
      <c r="AR86" s="148" t="str">
        <f>IF(AND(Z23="",Z22=""),"",IF(Z23&gt;0,Z23,ROUNDDOWN(Z22,0)))</f>
        <v/>
      </c>
      <c r="AT86" s="148" t="str">
        <f>IF(AND(AB23="",AB22=""),"",IF(AB23&gt;0,AB23,ROUNDDOWN(AB22,0)))</f>
        <v/>
      </c>
      <c r="AV86" s="148" t="str">
        <f>IF(AND(AD23="",AD22=""),"",IF(AD23&gt;0,AD23,ROUNDDOWN(AD22,0)))</f>
        <v/>
      </c>
      <c r="AX86" s="148" t="str">
        <f>IF(AND(AF23="",AF22=""),"",IF(AF23&gt;0,AF23,ROUNDDOWN(AF22,0)))</f>
        <v/>
      </c>
      <c r="AZ86" s="148" t="str">
        <f>IF(AND(AH23="",AH22=""),"",IF(AH23&gt;0,AH23,ROUNDDOWN(AH22,0)))</f>
        <v/>
      </c>
    </row>
    <row r="87" spans="3:52" ht="17.149999999999999" customHeight="1">
      <c r="F87" s="147" t="s">
        <v>76</v>
      </c>
      <c r="G87" s="120">
        <f t="shared" ref="G87:G94" si="355">1+G86</f>
        <v>3</v>
      </c>
      <c r="H87" s="148" t="str">
        <f t="shared" ref="H87:O87" si="356">IF(AND(H32="",H31=""),"",IF(H32="",ROUNDDOWN(H31,0),H32))</f>
        <v/>
      </c>
      <c r="I87" s="148" t="str">
        <f t="shared" si="356"/>
        <v/>
      </c>
      <c r="J87" s="148" t="str">
        <f t="shared" si="356"/>
        <v/>
      </c>
      <c r="K87" s="148" t="str">
        <f t="shared" si="356"/>
        <v/>
      </c>
      <c r="L87" s="148" t="str">
        <f t="shared" si="356"/>
        <v/>
      </c>
      <c r="M87" s="148" t="str">
        <f t="shared" si="356"/>
        <v/>
      </c>
      <c r="N87" s="148" t="str">
        <f t="shared" si="356"/>
        <v/>
      </c>
      <c r="O87" s="148" t="str">
        <f t="shared" si="356"/>
        <v/>
      </c>
      <c r="S87" s="151" t="str">
        <f>IF(S31="","",IF(S32="",ROUNDDOWN(S31,0),S32))</f>
        <v/>
      </c>
      <c r="T87" s="152" t="str">
        <f t="shared" si="354"/>
        <v/>
      </c>
      <c r="U87" s="151" t="str">
        <f>IF(U31="","",IF(U32="",ROUNDDOWN(U31,0),U32))</f>
        <v/>
      </c>
      <c r="V87" s="152" t="str">
        <f t="shared" si="346"/>
        <v/>
      </c>
      <c r="W87" s="151" t="str">
        <f>IF(W31="","",IF(W32="",ROUNDDOWN(W31,0),W32))</f>
        <v/>
      </c>
      <c r="X87" s="152" t="str">
        <f t="shared" si="347"/>
        <v/>
      </c>
      <c r="Y87" s="151" t="str">
        <f>IF(Y31="","",IF(Y32="",ROUNDDOWN(Y31,0),Y32))</f>
        <v/>
      </c>
      <c r="Z87" s="152" t="str">
        <f t="shared" si="348"/>
        <v/>
      </c>
      <c r="AA87" s="151" t="str">
        <f>IF(AA31="","",IF(AA32="",ROUNDDOWN(AA31,0),AA32))</f>
        <v/>
      </c>
      <c r="AB87" s="152" t="str">
        <f t="shared" si="349"/>
        <v/>
      </c>
      <c r="AC87" s="151" t="str">
        <f>IF(AC31="","",IF(AC32="",ROUNDDOWN(AC31,0),AC32))</f>
        <v/>
      </c>
      <c r="AD87" s="152" t="str">
        <f t="shared" si="350"/>
        <v/>
      </c>
      <c r="AE87" s="151" t="str">
        <f>IF(AE31="","",IF(AE32="",ROUNDDOWN(AE31,0),AE32))</f>
        <v/>
      </c>
      <c r="AF87" s="152" t="str">
        <f t="shared" si="351"/>
        <v/>
      </c>
      <c r="AG87" s="151" t="str">
        <f>IF(AG31="","",IF(AG32="",ROUNDDOWN(AG31,0),AG32))</f>
        <v/>
      </c>
      <c r="AH87" s="152" t="str">
        <f t="shared" si="352"/>
        <v/>
      </c>
      <c r="AL87" s="148" t="str">
        <f>IF(AND(T32="",T31=""),"",IF(T32&gt;0,T32,ROUNDDOWN(T31,0)))</f>
        <v/>
      </c>
      <c r="AN87" s="148" t="str">
        <f>IF(AND(V32="",V31=""),"",IF(V32&gt;0,V32,ROUNDDOWN(V31,0)))</f>
        <v/>
      </c>
      <c r="AP87" s="148" t="str">
        <f>IF(AND(X32="",X31=""),"",IF(X32&gt;0,X32,ROUNDDOWN(X31,0)))</f>
        <v/>
      </c>
      <c r="AR87" s="148" t="str">
        <f>IF(AND(Z32="",Z31=""),"",IF(Z32&gt;0,Z32,ROUNDDOWN(Z31,0)))</f>
        <v/>
      </c>
      <c r="AT87" s="148" t="str">
        <f>IF(AND(AB32="",AB31=""),"",IF(AB32&gt;0,AB32,ROUNDDOWN(AB31,0)))</f>
        <v/>
      </c>
      <c r="AV87" s="148" t="str">
        <f>IF(AND(AD32="",AD31=""),"",IF(AD32&gt;0,AD32,ROUNDDOWN(AD31,0)))</f>
        <v/>
      </c>
      <c r="AX87" s="148" t="str">
        <f>IF(AND(AF32="",AF31=""),"",IF(AF32&gt;0,AF32,ROUNDDOWN(AF31,0)))</f>
        <v/>
      </c>
      <c r="AZ87" s="148" t="str">
        <f>IF(AND(AH32="",AH31=""),"",IF(AH32&gt;0,AH32,ROUNDDOWN(AH31,0)))</f>
        <v/>
      </c>
    </row>
    <row r="88" spans="3:52" ht="17.149999999999999" customHeight="1">
      <c r="F88" s="147" t="s">
        <v>76</v>
      </c>
      <c r="G88" s="120">
        <f t="shared" si="355"/>
        <v>4</v>
      </c>
      <c r="H88" s="148" t="str">
        <f t="shared" ref="H88:O88" si="357">IF(AND(H39="",H38=""),"",IF(H39="",ROUNDDOWN(H38,0),H39))</f>
        <v/>
      </c>
      <c r="I88" s="148" t="str">
        <f t="shared" si="357"/>
        <v/>
      </c>
      <c r="J88" s="148" t="str">
        <f t="shared" si="357"/>
        <v/>
      </c>
      <c r="K88" s="148" t="str">
        <f t="shared" si="357"/>
        <v/>
      </c>
      <c r="L88" s="148" t="str">
        <f t="shared" si="357"/>
        <v/>
      </c>
      <c r="M88" s="148" t="str">
        <f t="shared" si="357"/>
        <v/>
      </c>
      <c r="N88" s="148" t="str">
        <f t="shared" si="357"/>
        <v/>
      </c>
      <c r="O88" s="148" t="str">
        <f t="shared" si="357"/>
        <v/>
      </c>
      <c r="S88" s="151" t="str">
        <f>IF(S38="","",IF(S39="",ROUNDDOWN(S38,0),S39))</f>
        <v/>
      </c>
      <c r="T88" s="152" t="str">
        <f t="shared" si="354"/>
        <v/>
      </c>
      <c r="U88" s="151" t="str">
        <f>IF(U38="","",IF(U39="",ROUNDDOWN(U38,0),U39))</f>
        <v/>
      </c>
      <c r="V88" s="152" t="str">
        <f t="shared" si="346"/>
        <v/>
      </c>
      <c r="W88" s="151" t="str">
        <f>IF(W38="","",IF(W39="",ROUNDDOWN(W38,0),W39))</f>
        <v/>
      </c>
      <c r="X88" s="152" t="str">
        <f t="shared" si="347"/>
        <v/>
      </c>
      <c r="Y88" s="151" t="str">
        <f>IF(Y38="","",IF(Y39="",ROUNDDOWN(Y38,0),Y39))</f>
        <v/>
      </c>
      <c r="Z88" s="152" t="str">
        <f t="shared" si="348"/>
        <v/>
      </c>
      <c r="AA88" s="151" t="str">
        <f>IF(AA38="","",IF(AA39="",ROUNDDOWN(AA38,0),AA39))</f>
        <v/>
      </c>
      <c r="AB88" s="152" t="str">
        <f t="shared" si="349"/>
        <v/>
      </c>
      <c r="AC88" s="151" t="str">
        <f>IF(AC38="","",IF(AC39="",ROUNDDOWN(AC38,0),AC39))</f>
        <v/>
      </c>
      <c r="AD88" s="152" t="str">
        <f t="shared" si="350"/>
        <v/>
      </c>
      <c r="AE88" s="151" t="str">
        <f>IF(AE38="","",IF(AE39="",ROUNDDOWN(AE38,0),AE39))</f>
        <v/>
      </c>
      <c r="AF88" s="152" t="str">
        <f t="shared" si="351"/>
        <v/>
      </c>
      <c r="AG88" s="151" t="str">
        <f>IF(AG38="","",IF(AG39="",ROUNDDOWN(AG38,0),AG39))</f>
        <v/>
      </c>
      <c r="AH88" s="152" t="str">
        <f t="shared" si="352"/>
        <v/>
      </c>
      <c r="AL88" s="148" t="str">
        <f>IF(AND(T39="",T38=""),"",IF(T39&gt;0,T39,ROUNDDOWN(T38,0)))</f>
        <v/>
      </c>
      <c r="AN88" s="148" t="str">
        <f>IF(AND(V39="",V38=""),"",IF(V39&gt;0,V39,ROUNDDOWN(V38,0)))</f>
        <v/>
      </c>
      <c r="AP88" s="148" t="str">
        <f>IF(AND(X39="",X38=""),"",IF(X39&gt;0,X39,ROUNDDOWN(X38,0)))</f>
        <v/>
      </c>
      <c r="AR88" s="148" t="str">
        <f>IF(AND(Z39="",Z38=""),"",IF(Z39&gt;0,Z39,ROUNDDOWN(Z38,0)))</f>
        <v/>
      </c>
      <c r="AT88" s="148" t="str">
        <f>IF(AND(AB39="",AB38=""),"",IF(AB39&gt;0,AB39,ROUNDDOWN(AB38,0)))</f>
        <v/>
      </c>
      <c r="AV88" s="148" t="str">
        <f>IF(AND(AD39="",AD38=""),"",IF(AD39&gt;0,AD39,ROUNDDOWN(AD38,0)))</f>
        <v/>
      </c>
      <c r="AX88" s="148" t="str">
        <f>IF(AND(AF39="",AF38=""),"",IF(AF39&gt;0,AF39,ROUNDDOWN(AF38,0)))</f>
        <v/>
      </c>
      <c r="AZ88" s="148" t="str">
        <f>IF(AND(AH39="",AH38=""),"",IF(AH39&gt;0,AH39,ROUNDDOWN(AH38,0)))</f>
        <v/>
      </c>
    </row>
    <row r="89" spans="3:52" ht="17.149999999999999" customHeight="1">
      <c r="F89" s="147" t="s">
        <v>76</v>
      </c>
      <c r="G89" s="120">
        <f t="shared" si="355"/>
        <v>5</v>
      </c>
      <c r="H89" s="148" t="str">
        <f t="shared" ref="H89:O89" si="358">IF(AND(H47="",H46=""),"",IF(H47="",ROUNDDOWN(H46,0),H47))</f>
        <v/>
      </c>
      <c r="I89" s="148" t="str">
        <f t="shared" si="358"/>
        <v/>
      </c>
      <c r="J89" s="148" t="str">
        <f t="shared" si="358"/>
        <v/>
      </c>
      <c r="K89" s="148" t="str">
        <f t="shared" si="358"/>
        <v/>
      </c>
      <c r="L89" s="148" t="str">
        <f t="shared" si="358"/>
        <v/>
      </c>
      <c r="M89" s="148" t="str">
        <f t="shared" si="358"/>
        <v/>
      </c>
      <c r="N89" s="148" t="str">
        <f t="shared" si="358"/>
        <v/>
      </c>
      <c r="O89" s="148" t="str">
        <f t="shared" si="358"/>
        <v/>
      </c>
      <c r="S89" s="151" t="str">
        <f>IF(S46="","",IF(S47="",ROUNDDOWN(S46,0),S47))</f>
        <v/>
      </c>
      <c r="T89" s="152" t="str">
        <f t="shared" si="354"/>
        <v/>
      </c>
      <c r="U89" s="151" t="str">
        <f>IF(U46="","",IF(U47="",ROUNDDOWN(U46,0),U47))</f>
        <v/>
      </c>
      <c r="V89" s="152" t="str">
        <f t="shared" si="346"/>
        <v/>
      </c>
      <c r="W89" s="151" t="str">
        <f>IF(W46="","",IF(W47="",ROUNDDOWN(W46,0),W47))</f>
        <v/>
      </c>
      <c r="X89" s="152" t="str">
        <f t="shared" si="347"/>
        <v/>
      </c>
      <c r="Y89" s="151" t="str">
        <f>IF(Y46="","",IF(Y47="",ROUNDDOWN(Y46,0),Y47))</f>
        <v/>
      </c>
      <c r="Z89" s="152" t="str">
        <f t="shared" si="348"/>
        <v/>
      </c>
      <c r="AA89" s="151" t="str">
        <f>IF(AA46="","",IF(AA47="",ROUNDDOWN(AA46,0),AA47))</f>
        <v/>
      </c>
      <c r="AB89" s="152" t="str">
        <f t="shared" si="349"/>
        <v/>
      </c>
      <c r="AC89" s="151" t="str">
        <f>IF(AC46="","",IF(AC47="",ROUNDDOWN(AC46,0),AC47))</f>
        <v/>
      </c>
      <c r="AD89" s="152" t="str">
        <f t="shared" si="350"/>
        <v/>
      </c>
      <c r="AE89" s="151" t="str">
        <f>IF(AE46="","",IF(AE47="",ROUNDDOWN(AE46,0),AE47))</f>
        <v/>
      </c>
      <c r="AF89" s="152" t="str">
        <f t="shared" si="351"/>
        <v/>
      </c>
      <c r="AG89" s="151" t="str">
        <f>IF(AG46="","",IF(AG47="",ROUNDDOWN(AG46,0),AG47))</f>
        <v/>
      </c>
      <c r="AH89" s="152" t="str">
        <f t="shared" si="352"/>
        <v/>
      </c>
      <c r="AL89" s="148" t="str">
        <f>IF(AND(T47="",T46=""),"",IF(T47&gt;0,T47,ROUNDDOWN(T46,0)))</f>
        <v/>
      </c>
      <c r="AN89" s="148" t="str">
        <f>IF(AND(V47="",V46=""),"",IF(V47&gt;0,V47,ROUNDDOWN(V46,0)))</f>
        <v/>
      </c>
      <c r="AP89" s="148" t="str">
        <f>IF(AND(X47="",X46=""),"",IF(X47&gt;0,X47,ROUNDDOWN(X46,0)))</f>
        <v/>
      </c>
      <c r="AR89" s="148" t="str">
        <f>IF(AND(Z47="",Z46=""),"",IF(Z47&gt;0,Z47,ROUNDDOWN(Z46,0)))</f>
        <v/>
      </c>
      <c r="AT89" s="148" t="str">
        <f>IF(AND(AB47="",AB46=""),"",IF(AB47&gt;0,AB47,ROUNDDOWN(AB46,0)))</f>
        <v/>
      </c>
      <c r="AV89" s="148" t="str">
        <f>IF(AND(AD47="",AD46=""),"",IF(AD47&gt;0,AD47,ROUNDDOWN(AD46,0)))</f>
        <v/>
      </c>
      <c r="AX89" s="148" t="str">
        <f>IF(AND(AF47="",AF46=""),"",IF(AF47&gt;0,AF47,ROUNDDOWN(AF46,0)))</f>
        <v/>
      </c>
      <c r="AZ89" s="148" t="str">
        <f>IF(AND(AH47="",AH46=""),"",IF(AH47&gt;0,AH47,ROUNDDOWN(AH46,0)))</f>
        <v/>
      </c>
    </row>
    <row r="90" spans="3:52" ht="17.149999999999999" customHeight="1">
      <c r="F90" s="147" t="s">
        <v>76</v>
      </c>
      <c r="G90" s="120">
        <f t="shared" si="355"/>
        <v>6</v>
      </c>
      <c r="H90" s="148" t="str">
        <f t="shared" ref="H90:O90" si="359">IF(AND(H54="",H53=""),"",IF(H54="",ROUNDDOWN(H53,0),H54))</f>
        <v/>
      </c>
      <c r="I90" s="148" t="str">
        <f t="shared" si="359"/>
        <v/>
      </c>
      <c r="J90" s="148" t="str">
        <f t="shared" si="359"/>
        <v/>
      </c>
      <c r="K90" s="148" t="str">
        <f t="shared" si="359"/>
        <v/>
      </c>
      <c r="L90" s="148" t="str">
        <f t="shared" si="359"/>
        <v/>
      </c>
      <c r="M90" s="148" t="str">
        <f t="shared" si="359"/>
        <v/>
      </c>
      <c r="N90" s="148" t="str">
        <f t="shared" si="359"/>
        <v/>
      </c>
      <c r="O90" s="148" t="str">
        <f t="shared" si="359"/>
        <v/>
      </c>
      <c r="S90" s="151" t="str">
        <f>IF(S53="","",IF(S54="",ROUNDDOWN(S53,0),S54))</f>
        <v/>
      </c>
      <c r="T90" s="152" t="str">
        <f t="shared" si="354"/>
        <v/>
      </c>
      <c r="U90" s="151" t="str">
        <f>IF(U53="","",IF(U54="",ROUNDDOWN(U53,0),U54))</f>
        <v/>
      </c>
      <c r="V90" s="152" t="str">
        <f t="shared" si="346"/>
        <v/>
      </c>
      <c r="W90" s="151" t="str">
        <f>IF(W53="","",IF(W54="",ROUNDDOWN(W53,0),W54))</f>
        <v/>
      </c>
      <c r="X90" s="152" t="str">
        <f t="shared" si="347"/>
        <v/>
      </c>
      <c r="Y90" s="151" t="str">
        <f>IF(Y53="","",IF(Y54="",ROUNDDOWN(Y53,0),Y54))</f>
        <v/>
      </c>
      <c r="Z90" s="152" t="str">
        <f t="shared" si="348"/>
        <v/>
      </c>
      <c r="AA90" s="151" t="str">
        <f>IF(AA53="","",IF(AA54="",ROUNDDOWN(AA53,0),AA54))</f>
        <v/>
      </c>
      <c r="AB90" s="152" t="str">
        <f t="shared" si="349"/>
        <v/>
      </c>
      <c r="AC90" s="151" t="str">
        <f>IF(AC53="","",IF(AC54="",ROUNDDOWN(AC53,0),AC54))</f>
        <v/>
      </c>
      <c r="AD90" s="152" t="str">
        <f t="shared" si="350"/>
        <v/>
      </c>
      <c r="AE90" s="151" t="str">
        <f>IF(AE53="","",IF(AE54="",ROUNDDOWN(AE53,0),AE54))</f>
        <v/>
      </c>
      <c r="AF90" s="152" t="str">
        <f t="shared" si="351"/>
        <v/>
      </c>
      <c r="AG90" s="151" t="str">
        <f>IF(AG53="","",IF(AG54="",ROUNDDOWN(AG53,0),AG54))</f>
        <v/>
      </c>
      <c r="AH90" s="152" t="str">
        <f t="shared" si="352"/>
        <v/>
      </c>
      <c r="AL90" s="148" t="str">
        <f>IF(AND(T54="",T53=""),"",IF(T54&gt;0,T54,ROUNDDOWN(T53,0)))</f>
        <v/>
      </c>
      <c r="AN90" s="148" t="str">
        <f>IF(AND(V54="",V53=""),"",IF(V54&gt;0,V54,ROUNDDOWN(V53,0)))</f>
        <v/>
      </c>
      <c r="AP90" s="148" t="str">
        <f>IF(AND(X54="",X53=""),"",IF(X54&gt;0,X54,ROUNDDOWN(X53,0)))</f>
        <v/>
      </c>
      <c r="AR90" s="148" t="str">
        <f>IF(AND(Z54="",Z53=""),"",IF(Z54&gt;0,Z54,ROUNDDOWN(Z53,0)))</f>
        <v/>
      </c>
      <c r="AT90" s="148" t="str">
        <f>IF(AND(AB54="",AB53=""),"",IF(AB54&gt;0,AB54,ROUNDDOWN(AB53,0)))</f>
        <v/>
      </c>
      <c r="AV90" s="148" t="str">
        <f>IF(AND(AD54="",AD53=""),"",IF(AD54&gt;0,AD54,ROUNDDOWN(AD53,0)))</f>
        <v/>
      </c>
      <c r="AX90" s="148" t="str">
        <f>IF(AND(AF54="",AF53=""),"",IF(AF54&gt;0,AF54,ROUNDDOWN(AF53,0)))</f>
        <v/>
      </c>
      <c r="AZ90" s="148" t="str">
        <f>IF(AND(AH54="",AH53=""),"",IF(AH54&gt;0,AH54,ROUNDDOWN(AH53,0)))</f>
        <v/>
      </c>
    </row>
    <row r="91" spans="3:52" ht="17.149999999999999" customHeight="1">
      <c r="F91" s="147" t="s">
        <v>76</v>
      </c>
      <c r="G91" s="120">
        <f t="shared" si="355"/>
        <v>7</v>
      </c>
      <c r="H91" s="148" t="str">
        <f t="shared" ref="H91:O91" si="360">IF(AND(H62="",H61=""),"",IF(H62="",ROUNDDOWN(H61,0),H62))</f>
        <v/>
      </c>
      <c r="I91" s="148" t="str">
        <f t="shared" si="360"/>
        <v/>
      </c>
      <c r="J91" s="148" t="str">
        <f t="shared" si="360"/>
        <v/>
      </c>
      <c r="K91" s="148" t="str">
        <f t="shared" si="360"/>
        <v/>
      </c>
      <c r="L91" s="148" t="str">
        <f t="shared" si="360"/>
        <v/>
      </c>
      <c r="M91" s="148" t="str">
        <f t="shared" si="360"/>
        <v/>
      </c>
      <c r="N91" s="148" t="str">
        <f t="shared" si="360"/>
        <v/>
      </c>
      <c r="O91" s="148" t="str">
        <f t="shared" si="360"/>
        <v/>
      </c>
      <c r="S91" s="151" t="str">
        <f>IF(S61="","",IF(S62="",ROUNDDOWN(S61,0),S62))</f>
        <v/>
      </c>
      <c r="T91" s="152" t="str">
        <f t="shared" si="354"/>
        <v/>
      </c>
      <c r="U91" s="151" t="str">
        <f>IF(U61="","",IF(U62="",ROUNDDOWN(U61,0),U62))</f>
        <v/>
      </c>
      <c r="V91" s="152" t="str">
        <f t="shared" si="346"/>
        <v/>
      </c>
      <c r="W91" s="151" t="str">
        <f>IF(W61="","",IF(W62="",ROUNDDOWN(W61,0),W62))</f>
        <v/>
      </c>
      <c r="X91" s="152" t="str">
        <f t="shared" si="347"/>
        <v/>
      </c>
      <c r="Y91" s="151" t="str">
        <f>IF(Y61="","",IF(Y62="",ROUNDDOWN(Y61,0),Y62))</f>
        <v/>
      </c>
      <c r="Z91" s="152" t="str">
        <f t="shared" si="348"/>
        <v/>
      </c>
      <c r="AA91" s="151" t="str">
        <f>IF(AA61="","",IF(AA62="",ROUNDDOWN(AA61,0),AA62))</f>
        <v/>
      </c>
      <c r="AB91" s="152" t="str">
        <f t="shared" si="349"/>
        <v/>
      </c>
      <c r="AC91" s="151" t="str">
        <f>IF(AC61="","",IF(AC62="",ROUNDDOWN(AC61,0),AC62))</f>
        <v/>
      </c>
      <c r="AD91" s="152" t="str">
        <f t="shared" si="350"/>
        <v/>
      </c>
      <c r="AE91" s="151" t="str">
        <f>IF(AE61="","",IF(AE62="",ROUNDDOWN(AE61,0),AE62))</f>
        <v/>
      </c>
      <c r="AF91" s="152" t="str">
        <f t="shared" si="351"/>
        <v/>
      </c>
      <c r="AG91" s="151" t="str">
        <f>IF(AG61="","",IF(AG62="",ROUNDDOWN(AG61,0),AG62))</f>
        <v/>
      </c>
      <c r="AH91" s="152" t="str">
        <f t="shared" si="352"/>
        <v/>
      </c>
      <c r="AL91" s="148" t="str">
        <f>IF(AND(T62="",T61=""),"",IF(T62&gt;0,T62,ROUNDDOWN(T61,0)))</f>
        <v/>
      </c>
      <c r="AN91" s="148" t="str">
        <f>IF(AND(V62="",V61=""),"",IF(V62&gt;0,V62,ROUNDDOWN(V61,0)))</f>
        <v/>
      </c>
      <c r="AP91" s="148" t="str">
        <f>IF(AND(X62="",X61=""),"",IF(X62&gt;0,X62,ROUNDDOWN(X61,0)))</f>
        <v/>
      </c>
      <c r="AR91" s="148" t="str">
        <f>IF(AND(Z62="",Z61=""),"",IF(Z62&gt;0,Z62,ROUNDDOWN(Z61,0)))</f>
        <v/>
      </c>
      <c r="AT91" s="148" t="str">
        <f>IF(AND(AB62="",AB61=""),"",IF(AB62&gt;0,AB62,ROUNDDOWN(AB61,0)))</f>
        <v/>
      </c>
      <c r="AV91" s="148" t="str">
        <f>IF(AND(AD62="",AD61=""),"",IF(AD62&gt;0,AD62,ROUNDDOWN(AD61,0)))</f>
        <v/>
      </c>
      <c r="AX91" s="148" t="str">
        <f>IF(AND(AF62="",AF61=""),"",IF(AF62&gt;0,AF62,ROUNDDOWN(AF61,0)))</f>
        <v/>
      </c>
      <c r="AZ91" s="148" t="str">
        <f>IF(AND(AH62="",AH61=""),"",IF(AH62&gt;0,AH62,ROUNDDOWN(AH61,0)))</f>
        <v/>
      </c>
    </row>
    <row r="92" spans="3:52" ht="17.149999999999999" customHeight="1">
      <c r="F92" s="147" t="s">
        <v>76</v>
      </c>
      <c r="G92" s="120">
        <f t="shared" si="355"/>
        <v>8</v>
      </c>
      <c r="H92" s="148" t="str">
        <f t="shared" ref="H92:O92" si="361">IF(AND(H69="",H68=""),"",IF(H69="",ROUNDDOWN(H68,0),H69))</f>
        <v/>
      </c>
      <c r="I92" s="148" t="str">
        <f t="shared" si="361"/>
        <v/>
      </c>
      <c r="J92" s="148" t="str">
        <f t="shared" si="361"/>
        <v/>
      </c>
      <c r="K92" s="148" t="str">
        <f t="shared" si="361"/>
        <v/>
      </c>
      <c r="L92" s="148" t="str">
        <f t="shared" si="361"/>
        <v/>
      </c>
      <c r="M92" s="148" t="str">
        <f t="shared" si="361"/>
        <v/>
      </c>
      <c r="N92" s="148" t="str">
        <f t="shared" si="361"/>
        <v/>
      </c>
      <c r="O92" s="148" t="str">
        <f t="shared" si="361"/>
        <v/>
      </c>
      <c r="S92" s="151" t="str">
        <f>IF(S68="","",IF(S69="",ROUNDDOWN(S68,0),S69))</f>
        <v/>
      </c>
      <c r="T92" s="152" t="str">
        <f t="shared" si="354"/>
        <v/>
      </c>
      <c r="U92" s="151" t="str">
        <f>IF(U68="","",IF(U69="",ROUNDDOWN(U68,0),U69))</f>
        <v/>
      </c>
      <c r="V92" s="152" t="str">
        <f t="shared" si="346"/>
        <v/>
      </c>
      <c r="W92" s="151" t="str">
        <f>IF(W68="","",IF(W69="",ROUNDDOWN(W68,0),W69))</f>
        <v/>
      </c>
      <c r="X92" s="152" t="str">
        <f t="shared" si="347"/>
        <v/>
      </c>
      <c r="Y92" s="151" t="str">
        <f>IF(Y68="","",IF(Y69="",ROUNDDOWN(Y68,0),Y69))</f>
        <v/>
      </c>
      <c r="Z92" s="152" t="str">
        <f t="shared" si="348"/>
        <v/>
      </c>
      <c r="AA92" s="151" t="str">
        <f>IF(AA68="","",IF(AA69="",ROUNDDOWN(AA68,0),AA69))</f>
        <v/>
      </c>
      <c r="AB92" s="152" t="str">
        <f t="shared" si="349"/>
        <v/>
      </c>
      <c r="AC92" s="151" t="str">
        <f>IF(AC68="","",IF(AC69="",ROUNDDOWN(AC68,0),AC69))</f>
        <v/>
      </c>
      <c r="AD92" s="152" t="str">
        <f t="shared" si="350"/>
        <v/>
      </c>
      <c r="AE92" s="151" t="str">
        <f>IF(AE68="","",IF(AE69="",ROUNDDOWN(AE68,0),AE69))</f>
        <v/>
      </c>
      <c r="AF92" s="152" t="str">
        <f t="shared" si="351"/>
        <v/>
      </c>
      <c r="AG92" s="151" t="str">
        <f>IF(AG68="","",IF(AG69="",ROUNDDOWN(AG68,0),AG69))</f>
        <v/>
      </c>
      <c r="AH92" s="152" t="str">
        <f t="shared" si="352"/>
        <v/>
      </c>
      <c r="AL92" s="148" t="str">
        <f>IF(AND(T69="",T68=""),"",IF(T69&gt;0,T69,ROUNDDOWN(T68,0)))</f>
        <v/>
      </c>
      <c r="AN92" s="148" t="str">
        <f>IF(AND(V69="",V68=""),"",IF(V69&gt;0,V69,ROUNDDOWN(V68,0)))</f>
        <v/>
      </c>
      <c r="AP92" s="148" t="str">
        <f>IF(AND(X69="",X68=""),"",IF(X69&gt;0,X69,ROUNDDOWN(X68,0)))</f>
        <v/>
      </c>
      <c r="AR92" s="148" t="str">
        <f>IF(AND(Z69="",Z68=""),"",IF(Z69&gt;0,Z69,ROUNDDOWN(Z68,0)))</f>
        <v/>
      </c>
      <c r="AT92" s="148" t="str">
        <f>IF(AND(AB69="",AB68=""),"",IF(AB69&gt;0,AB69,ROUNDDOWN(AB68,0)))</f>
        <v/>
      </c>
      <c r="AV92" s="148" t="str">
        <f>IF(AND(AD69="",AD68=""),"",IF(AD69&gt;0,AD69,ROUNDDOWN(AD68,0)))</f>
        <v/>
      </c>
      <c r="AX92" s="148" t="str">
        <f>IF(AND(AF69="",AF68=""),"",IF(AF69&gt;0,AF69,ROUNDDOWN(AF68,0)))</f>
        <v/>
      </c>
      <c r="AZ92" s="148" t="str">
        <f>IF(AND(AH69="",AH68=""),"",IF(AH69&gt;0,AH69,ROUNDDOWN(AH68,0)))</f>
        <v/>
      </c>
    </row>
    <row r="93" spans="3:52" ht="17.149999999999999" customHeight="1">
      <c r="F93" s="147" t="s">
        <v>76</v>
      </c>
      <c r="G93" s="120">
        <f t="shared" si="355"/>
        <v>9</v>
      </c>
      <c r="H93" s="148" t="str">
        <f t="shared" ref="H93:O93" si="362">IF(AND(H76="",H75=""),"",IF(H76="",ROUNDDOWN(H75,0),H76))</f>
        <v/>
      </c>
      <c r="I93" s="148" t="str">
        <f t="shared" si="362"/>
        <v/>
      </c>
      <c r="J93" s="148" t="str">
        <f t="shared" si="362"/>
        <v/>
      </c>
      <c r="K93" s="148" t="str">
        <f t="shared" si="362"/>
        <v/>
      </c>
      <c r="L93" s="148" t="str">
        <f t="shared" si="362"/>
        <v/>
      </c>
      <c r="M93" s="148" t="str">
        <f t="shared" si="362"/>
        <v/>
      </c>
      <c r="N93" s="148" t="str">
        <f t="shared" si="362"/>
        <v/>
      </c>
      <c r="O93" s="148" t="str">
        <f t="shared" si="362"/>
        <v/>
      </c>
      <c r="S93" s="151" t="str">
        <f>IF(S75="","",IF(S76="",ROUNDDOWN(S75,0),S76))</f>
        <v/>
      </c>
      <c r="T93" s="152" t="str">
        <f t="shared" si="354"/>
        <v/>
      </c>
      <c r="U93" s="151" t="str">
        <f>IF(U75="","",IF(U76="",ROUNDDOWN(U75,0),U76))</f>
        <v/>
      </c>
      <c r="V93" s="152" t="str">
        <f t="shared" si="346"/>
        <v/>
      </c>
      <c r="W93" s="151" t="str">
        <f>IF(W75="","",IF(W76="",ROUNDDOWN(W75,0),W76))</f>
        <v/>
      </c>
      <c r="X93" s="152" t="str">
        <f t="shared" si="347"/>
        <v/>
      </c>
      <c r="Y93" s="151" t="str">
        <f>IF(Y75="","",IF(Y76="",ROUNDDOWN(Y75,0),Y76))</f>
        <v/>
      </c>
      <c r="Z93" s="152" t="str">
        <f t="shared" si="348"/>
        <v/>
      </c>
      <c r="AA93" s="151" t="str">
        <f>IF(AA75="","",IF(AA76="",ROUNDDOWN(AA75,0),AA76))</f>
        <v/>
      </c>
      <c r="AB93" s="152" t="str">
        <f t="shared" si="349"/>
        <v/>
      </c>
      <c r="AC93" s="151" t="str">
        <f>IF(AC75="","",IF(AC76="",ROUNDDOWN(AC75,0),AC76))</f>
        <v/>
      </c>
      <c r="AD93" s="152" t="str">
        <f t="shared" si="350"/>
        <v/>
      </c>
      <c r="AE93" s="151" t="str">
        <f>IF(AE75="","",IF(AE76="",ROUNDDOWN(AE75,0),AE76))</f>
        <v/>
      </c>
      <c r="AF93" s="152" t="str">
        <f t="shared" si="351"/>
        <v/>
      </c>
      <c r="AG93" s="151" t="str">
        <f>IF(AG75="","",IF(AG76="",ROUNDDOWN(AG75,0),AG76))</f>
        <v/>
      </c>
      <c r="AH93" s="152" t="str">
        <f t="shared" si="352"/>
        <v/>
      </c>
      <c r="AL93" s="148" t="str">
        <f>IF(AND(T76="",T75=""),"",IF(T76&gt;0,T76,ROUNDDOWN(T75,0)))</f>
        <v/>
      </c>
      <c r="AN93" s="148" t="str">
        <f>IF(AND(V76="",V75=""),"",IF(V76&gt;0,V76,ROUNDDOWN(V75,0)))</f>
        <v/>
      </c>
      <c r="AP93" s="148" t="str">
        <f>IF(AND(X76="",X75=""),"",IF(X76&gt;0,X76,ROUNDDOWN(X75,0)))</f>
        <v/>
      </c>
      <c r="AR93" s="148" t="str">
        <f>IF(AND(Z76="",Z75=""),"",IF(Z76&gt;0,Z76,ROUNDDOWN(Z75,0)))</f>
        <v/>
      </c>
      <c r="AT93" s="148" t="str">
        <f>IF(AND(AB76="",AB75=""),"",IF(AB76&gt;0,AB76,ROUNDDOWN(AB75,0)))</f>
        <v/>
      </c>
      <c r="AV93" s="148" t="str">
        <f>IF(AND(AD76="",AD75=""),"",IF(AD76&gt;0,AD76,ROUNDDOWN(AD75,0)))</f>
        <v/>
      </c>
      <c r="AX93" s="148" t="str">
        <f>IF(AND(AF76="",AF75=""),"",IF(AF76&gt;0,AF76,ROUNDDOWN(AF75,0)))</f>
        <v/>
      </c>
      <c r="AZ93" s="148" t="str">
        <f>IF(AND(AH76="",AH75=""),"",IF(AH76&gt;0,AH76,ROUNDDOWN(AH75,0)))</f>
        <v/>
      </c>
    </row>
    <row r="94" spans="3:52" ht="17.149999999999999" customHeight="1">
      <c r="F94" s="147" t="s">
        <v>76</v>
      </c>
      <c r="G94" s="120">
        <f t="shared" si="355"/>
        <v>10</v>
      </c>
      <c r="H94" s="148" t="str">
        <f>IF(AND(H82="",H81=""),"",IF(H82="",ROUNDDOWN(H81,0),H82))</f>
        <v/>
      </c>
      <c r="I94" s="148" t="str">
        <f t="shared" ref="I94:O94" si="363">IF(AND(I82="",I81=""),"",IF(I82="",ROUNDDOWN(I81,0),I82))</f>
        <v/>
      </c>
      <c r="J94" s="148" t="str">
        <f t="shared" si="363"/>
        <v/>
      </c>
      <c r="K94" s="148" t="str">
        <f t="shared" si="363"/>
        <v/>
      </c>
      <c r="L94" s="148" t="str">
        <f t="shared" si="363"/>
        <v/>
      </c>
      <c r="M94" s="148" t="str">
        <f t="shared" si="363"/>
        <v/>
      </c>
      <c r="N94" s="148" t="str">
        <f t="shared" si="363"/>
        <v/>
      </c>
      <c r="O94" s="148" t="str">
        <f t="shared" si="363"/>
        <v/>
      </c>
      <c r="S94" s="151" t="str">
        <f>IF(S81="","",IF(S82="",ROUNDDOWN(S81,0),S82))</f>
        <v/>
      </c>
      <c r="T94" s="152" t="str">
        <f t="shared" si="354"/>
        <v/>
      </c>
      <c r="U94" s="151" t="str">
        <f t="shared" ref="U94:AG94" si="364">IF(U81="","",IF(U82="",ROUNDDOWN(U81,0),U82))</f>
        <v/>
      </c>
      <c r="V94" s="152" t="str">
        <f t="shared" si="346"/>
        <v/>
      </c>
      <c r="W94" s="151" t="str">
        <f t="shared" si="364"/>
        <v/>
      </c>
      <c r="X94" s="152" t="str">
        <f t="shared" si="347"/>
        <v/>
      </c>
      <c r="Y94" s="151" t="str">
        <f t="shared" si="364"/>
        <v/>
      </c>
      <c r="Z94" s="152" t="str">
        <f t="shared" si="348"/>
        <v/>
      </c>
      <c r="AA94" s="151" t="str">
        <f t="shared" si="364"/>
        <v/>
      </c>
      <c r="AB94" s="152" t="str">
        <f t="shared" si="349"/>
        <v/>
      </c>
      <c r="AC94" s="151" t="str">
        <f t="shared" si="364"/>
        <v/>
      </c>
      <c r="AD94" s="152" t="str">
        <f t="shared" si="350"/>
        <v/>
      </c>
      <c r="AE94" s="151" t="str">
        <f t="shared" si="364"/>
        <v/>
      </c>
      <c r="AF94" s="152" t="str">
        <f t="shared" si="351"/>
        <v/>
      </c>
      <c r="AG94" s="151" t="str">
        <f t="shared" si="364"/>
        <v/>
      </c>
      <c r="AH94" s="152" t="str">
        <f t="shared" si="352"/>
        <v/>
      </c>
      <c r="AL94" s="148" t="str">
        <f>IF(AND(T82="",T81=""),"",IF(T82&gt;0,T82,ROUNDDOWN(T81,0)))</f>
        <v/>
      </c>
      <c r="AN94" s="148" t="str">
        <f t="shared" ref="AN94" si="365">IF(AND(V82="",V81=""),"",IF(V82&gt;0,V82,ROUNDDOWN(V81,0)))</f>
        <v/>
      </c>
      <c r="AP94" s="148" t="str">
        <f t="shared" ref="AP94" si="366">IF(AND(X82="",X81=""),"",IF(X82&gt;0,X82,ROUNDDOWN(X81,0)))</f>
        <v/>
      </c>
      <c r="AR94" s="148" t="str">
        <f t="shared" ref="AR94" si="367">IF(AND(Z82="",Z81=""),"",IF(Z82&gt;0,Z82,ROUNDDOWN(Z81,0)))</f>
        <v/>
      </c>
      <c r="AT94" s="148" t="str">
        <f t="shared" ref="AT94" si="368">IF(AND(AB82="",AB81=""),"",IF(AB82&gt;0,AB82,ROUNDDOWN(AB81,0)))</f>
        <v/>
      </c>
      <c r="AV94" s="148" t="str">
        <f t="shared" ref="AV94" si="369">IF(AND(AD82="",AD81=""),"",IF(AD82&gt;0,AD82,ROUNDDOWN(AD81,0)))</f>
        <v/>
      </c>
      <c r="AX94" s="148" t="str">
        <f t="shared" ref="AX94" si="370">IF(AND(AF82="",AF81=""),"",IF(AF82&gt;0,AF82,ROUNDDOWN(AF81,0)))</f>
        <v/>
      </c>
      <c r="AZ94" s="148" t="str">
        <f t="shared" ref="AZ94" si="371">IF(AND(AH82="",AH81=""),"",IF(AH82&gt;0,AH82,ROUNDDOWN(AH81,0)))</f>
        <v/>
      </c>
    </row>
    <row r="95" spans="3:52" ht="17.149999999999999" customHeight="1">
      <c r="G95" s="88" t="s">
        <v>143</v>
      </c>
      <c r="H95" s="148">
        <f>SUM(H85:H94)</f>
        <v>0</v>
      </c>
      <c r="I95" s="148">
        <f t="shared" ref="I95:O95" si="372">SUM(I85:I94)</f>
        <v>0</v>
      </c>
      <c r="J95" s="148">
        <f t="shared" si="372"/>
        <v>0</v>
      </c>
      <c r="K95" s="148">
        <f t="shared" si="372"/>
        <v>0</v>
      </c>
      <c r="L95" s="148">
        <f t="shared" si="372"/>
        <v>0</v>
      </c>
      <c r="M95" s="148">
        <f t="shared" si="372"/>
        <v>0</v>
      </c>
      <c r="N95" s="148">
        <f t="shared" si="372"/>
        <v>0</v>
      </c>
      <c r="O95" s="148">
        <f t="shared" si="372"/>
        <v>0</v>
      </c>
      <c r="S95" s="151">
        <f>SUM(S85:S94)</f>
        <v>0</v>
      </c>
      <c r="T95" s="152">
        <f>AL95</f>
        <v>0</v>
      </c>
      <c r="U95" s="151">
        <f t="shared" ref="U95:AG95" si="373">SUM(U85:U94)</f>
        <v>0</v>
      </c>
      <c r="V95" s="152">
        <f>AN95</f>
        <v>0</v>
      </c>
      <c r="W95" s="151">
        <f t="shared" si="373"/>
        <v>0</v>
      </c>
      <c r="X95" s="152">
        <f>AP95</f>
        <v>0</v>
      </c>
      <c r="Y95" s="151">
        <f t="shared" si="373"/>
        <v>0</v>
      </c>
      <c r="Z95" s="152">
        <f>AR95</f>
        <v>0</v>
      </c>
      <c r="AA95" s="151">
        <f t="shared" si="373"/>
        <v>0</v>
      </c>
      <c r="AB95" s="152">
        <f>AT95</f>
        <v>0</v>
      </c>
      <c r="AC95" s="151">
        <f t="shared" si="373"/>
        <v>0</v>
      </c>
      <c r="AD95" s="152">
        <f>AV95</f>
        <v>0</v>
      </c>
      <c r="AE95" s="151">
        <f t="shared" si="373"/>
        <v>0</v>
      </c>
      <c r="AF95" s="152">
        <f>AX95</f>
        <v>0</v>
      </c>
      <c r="AG95" s="151">
        <f t="shared" si="373"/>
        <v>0</v>
      </c>
      <c r="AH95" s="152">
        <f>AZ95</f>
        <v>0</v>
      </c>
      <c r="AL95" s="148">
        <f>SUM(AL85:AL94)</f>
        <v>0</v>
      </c>
      <c r="AN95" s="148">
        <f>SUM(AN85:AN94)</f>
        <v>0</v>
      </c>
      <c r="AP95" s="148">
        <f>SUM(AP85:AP94)</f>
        <v>0</v>
      </c>
      <c r="AR95" s="148">
        <f>SUM(AR85:AR94)</f>
        <v>0</v>
      </c>
      <c r="AT95" s="148">
        <f>SUM(AT85:AT94)</f>
        <v>0</v>
      </c>
      <c r="AV95" s="148">
        <f>SUM(AV85:AV94)</f>
        <v>0</v>
      </c>
      <c r="AX95" s="148">
        <f>SUM(AX85:AX94)</f>
        <v>0</v>
      </c>
      <c r="AZ95" s="148">
        <f>SUM(AZ85:AZ94)</f>
        <v>0</v>
      </c>
    </row>
    <row r="96" spans="3:52" ht="17.149999999999999" customHeight="1">
      <c r="G96" s="88" t="s">
        <v>142</v>
      </c>
      <c r="H96" s="153" t="str">
        <f>IF(H95=0,"",IF(H95&gt;=$G$98,"Yes","No"))</f>
        <v/>
      </c>
      <c r="I96" s="153" t="str">
        <f t="shared" ref="I96:O96" si="374">IF(I95=0,"",IF(I95&gt;=$G$98,"Yes","No"))</f>
        <v/>
      </c>
      <c r="J96" s="153" t="str">
        <f t="shared" si="374"/>
        <v/>
      </c>
      <c r="K96" s="153" t="str">
        <f t="shared" si="374"/>
        <v/>
      </c>
      <c r="L96" s="153" t="str">
        <f t="shared" si="374"/>
        <v/>
      </c>
      <c r="M96" s="153" t="str">
        <f t="shared" si="374"/>
        <v/>
      </c>
      <c r="N96" s="153" t="str">
        <f t="shared" si="374"/>
        <v/>
      </c>
      <c r="O96" s="153" t="str">
        <f t="shared" si="374"/>
        <v/>
      </c>
      <c r="S96" s="154" t="str">
        <f>IF(S95=0,"",IF(S95&gt;=$G$98,"Yes","No"))</f>
        <v/>
      </c>
      <c r="T96" s="155" t="str">
        <f>IF(T95=0,"",IF(T95&gt;=$G$98,"Yes","No"))</f>
        <v/>
      </c>
      <c r="U96" s="154" t="str">
        <f t="shared" ref="U96:AH96" si="375">IF(U95=0,"",IF(U95&gt;=$G$98,"Yes","No"))</f>
        <v/>
      </c>
      <c r="V96" s="155" t="str">
        <f t="shared" si="375"/>
        <v/>
      </c>
      <c r="W96" s="154" t="str">
        <f t="shared" si="375"/>
        <v/>
      </c>
      <c r="X96" s="155" t="str">
        <f t="shared" si="375"/>
        <v/>
      </c>
      <c r="Y96" s="154" t="str">
        <f t="shared" si="375"/>
        <v/>
      </c>
      <c r="Z96" s="155" t="str">
        <f t="shared" si="375"/>
        <v/>
      </c>
      <c r="AA96" s="154" t="str">
        <f t="shared" si="375"/>
        <v/>
      </c>
      <c r="AB96" s="155" t="str">
        <f t="shared" si="375"/>
        <v/>
      </c>
      <c r="AC96" s="154" t="str">
        <f t="shared" si="375"/>
        <v/>
      </c>
      <c r="AD96" s="155" t="str">
        <f t="shared" si="375"/>
        <v/>
      </c>
      <c r="AE96" s="154" t="str">
        <f t="shared" si="375"/>
        <v/>
      </c>
      <c r="AF96" s="155" t="str">
        <f t="shared" si="375"/>
        <v/>
      </c>
      <c r="AG96" s="154" t="str">
        <f t="shared" si="375"/>
        <v/>
      </c>
      <c r="AH96" s="155" t="str">
        <f t="shared" si="375"/>
        <v/>
      </c>
      <c r="AL96" s="153" t="str">
        <f>IF(AL95&gt;$G$98,"OK","")</f>
        <v/>
      </c>
      <c r="AN96" s="153" t="str">
        <f>IF(AN95&gt;$G$98,"OK","")</f>
        <v/>
      </c>
      <c r="AP96" s="153" t="str">
        <f>IF(AP95&gt;$G$98,"OK","")</f>
        <v/>
      </c>
      <c r="AR96" s="153" t="str">
        <f>IF(AR95&gt;$G$98,"OK","")</f>
        <v/>
      </c>
      <c r="AT96" s="153" t="str">
        <f>IF(AT95&gt;$G$98,"OK","")</f>
        <v/>
      </c>
      <c r="AV96" s="153" t="str">
        <f>IF(AV95&gt;$G$98,"OK","")</f>
        <v/>
      </c>
      <c r="AX96" s="153" t="str">
        <f>IF(AX95&gt;$G$98,"OK","")</f>
        <v/>
      </c>
      <c r="AZ96" s="153" t="str">
        <f>IF(AZ95&gt;$G$98,"OK","")</f>
        <v/>
      </c>
    </row>
    <row r="97" spans="3:52" ht="17.149999999999999" customHeight="1">
      <c r="AL97" s="153"/>
      <c r="AN97" s="153"/>
      <c r="AP97" s="153"/>
      <c r="AR97" s="153"/>
      <c r="AT97" s="153"/>
      <c r="AV97" s="153"/>
      <c r="AX97" s="153"/>
      <c r="AZ97" s="153"/>
    </row>
    <row r="98" spans="3:52" ht="17.149999999999999" customHeight="1">
      <c r="F98" s="147" t="str">
        <f>'Ratings Summary'!C24</f>
        <v>Overall rating required to qualify:</v>
      </c>
      <c r="G98" s="120" t="str">
        <f>IF(K5="IPMA Level A®",32,IF(K5="IPMA Level B®",25,IF(K5="IPMA Level C®",16,"")))</f>
        <v/>
      </c>
    </row>
    <row r="99" spans="3:52" ht="17.149999999999999" customHeight="1">
      <c r="C99" s="156" t="str">
        <f>Instructions!B32</f>
        <v>version 2.0</v>
      </c>
    </row>
    <row r="100" spans="3:52" ht="17.149999999999999" customHeight="1"/>
    <row r="101" spans="3:52" ht="17.149999999999999" customHeight="1"/>
    <row r="102" spans="3:52" ht="17.149999999999999" customHeight="1"/>
    <row r="103" spans="3:52" ht="17.149999999999999" customHeight="1"/>
    <row r="104" spans="3:52" ht="17.149999999999999" customHeight="1"/>
    <row r="105" spans="3:52" ht="17.149999999999999" customHeight="1"/>
    <row r="106" spans="3:52" ht="17.149999999999999" customHeight="1"/>
    <row r="107" spans="3:52" ht="17.149999999999999" customHeight="1"/>
    <row r="108" spans="3:52" ht="17.149999999999999" customHeight="1"/>
    <row r="109" spans="3:52" ht="17.149999999999999" customHeight="1"/>
    <row r="110" spans="3:52" ht="17.149999999999999" customHeight="1"/>
    <row r="111" spans="3:52" ht="17.149999999999999" customHeight="1"/>
    <row r="112" spans="3:52" ht="17.149999999999999" customHeight="1"/>
    <row r="113" spans="2:52" ht="17.149999999999999" customHeight="1"/>
    <row r="114" spans="2:52" s="162" customFormat="1" ht="17.149999999999999" customHeight="1">
      <c r="B114" s="120"/>
      <c r="C114" s="121"/>
      <c r="D114" s="121"/>
      <c r="E114" s="121"/>
      <c r="F114" s="121"/>
      <c r="G114" s="121"/>
      <c r="H114" s="120"/>
      <c r="I114" s="120"/>
      <c r="J114" s="120"/>
      <c r="K114" s="120"/>
      <c r="L114" s="120"/>
      <c r="M114" s="120"/>
      <c r="N114" s="120"/>
      <c r="O114" s="120"/>
      <c r="P114" s="122"/>
      <c r="S114" s="120"/>
      <c r="T114" s="120"/>
      <c r="U114" s="120"/>
      <c r="V114" s="120"/>
      <c r="W114" s="120"/>
      <c r="X114" s="120"/>
      <c r="Y114" s="120"/>
      <c r="Z114" s="120"/>
      <c r="AA114" s="120"/>
      <c r="AB114" s="120"/>
      <c r="AC114" s="120"/>
      <c r="AD114" s="120"/>
      <c r="AE114" s="120"/>
      <c r="AF114" s="120"/>
      <c r="AG114" s="120"/>
      <c r="AH114" s="120"/>
      <c r="AI114" s="122"/>
      <c r="AJ114" s="121"/>
      <c r="AK114" s="120"/>
      <c r="AL114" s="120"/>
      <c r="AM114" s="120"/>
      <c r="AN114" s="120"/>
      <c r="AO114" s="120"/>
      <c r="AP114" s="120"/>
      <c r="AQ114" s="120"/>
      <c r="AR114" s="120"/>
      <c r="AS114" s="120"/>
      <c r="AT114" s="120"/>
      <c r="AU114" s="120"/>
      <c r="AV114" s="120"/>
      <c r="AW114" s="120"/>
      <c r="AX114" s="120"/>
      <c r="AY114" s="120"/>
      <c r="AZ114" s="120"/>
    </row>
    <row r="115" spans="2:52" s="162" customFormat="1" ht="17.149999999999999" customHeight="1">
      <c r="B115" s="120"/>
      <c r="C115" s="121"/>
      <c r="D115" s="121"/>
      <c r="E115" s="121"/>
      <c r="F115" s="121"/>
      <c r="G115" s="121"/>
      <c r="H115" s="120"/>
      <c r="I115" s="120"/>
      <c r="J115" s="120"/>
      <c r="K115" s="120"/>
      <c r="L115" s="120"/>
      <c r="M115" s="120"/>
      <c r="N115" s="120"/>
      <c r="O115" s="120"/>
      <c r="P115" s="122"/>
      <c r="S115" s="120"/>
      <c r="T115" s="120"/>
      <c r="U115" s="120"/>
      <c r="V115" s="120"/>
      <c r="W115" s="120"/>
      <c r="X115" s="120"/>
      <c r="Y115" s="120"/>
      <c r="Z115" s="120"/>
      <c r="AA115" s="120"/>
      <c r="AB115" s="120"/>
      <c r="AC115" s="120"/>
      <c r="AD115" s="120"/>
      <c r="AE115" s="120"/>
      <c r="AF115" s="120"/>
      <c r="AG115" s="120"/>
      <c r="AH115" s="120"/>
      <c r="AI115" s="122"/>
      <c r="AJ115" s="121"/>
      <c r="AK115" s="120"/>
      <c r="AL115" s="120"/>
      <c r="AM115" s="120"/>
      <c r="AN115" s="120"/>
      <c r="AO115" s="120"/>
      <c r="AP115" s="120"/>
      <c r="AQ115" s="120"/>
      <c r="AR115" s="120"/>
      <c r="AS115" s="120"/>
      <c r="AT115" s="120"/>
      <c r="AU115" s="120"/>
      <c r="AV115" s="120"/>
      <c r="AW115" s="120"/>
      <c r="AX115" s="120"/>
      <c r="AY115" s="120"/>
      <c r="AZ115" s="120"/>
    </row>
    <row r="116" spans="2:52" s="162" customFormat="1" ht="17.149999999999999" customHeight="1">
      <c r="B116" s="120"/>
      <c r="C116" s="121"/>
      <c r="D116" s="121"/>
      <c r="E116" s="121"/>
      <c r="F116" s="121"/>
      <c r="G116" s="121"/>
      <c r="H116" s="120"/>
      <c r="I116" s="120"/>
      <c r="J116" s="120"/>
      <c r="K116" s="120"/>
      <c r="L116" s="120"/>
      <c r="M116" s="120"/>
      <c r="N116" s="120"/>
      <c r="O116" s="120"/>
      <c r="P116" s="122"/>
      <c r="S116" s="120"/>
      <c r="T116" s="120"/>
      <c r="U116" s="120"/>
      <c r="V116" s="120"/>
      <c r="W116" s="120"/>
      <c r="X116" s="120"/>
      <c r="Y116" s="120"/>
      <c r="Z116" s="120"/>
      <c r="AA116" s="120"/>
      <c r="AB116" s="120"/>
      <c r="AC116" s="120"/>
      <c r="AD116" s="120"/>
      <c r="AE116" s="120"/>
      <c r="AF116" s="120"/>
      <c r="AG116" s="120"/>
      <c r="AH116" s="120"/>
      <c r="AI116" s="122"/>
      <c r="AJ116" s="121"/>
      <c r="AK116" s="120"/>
      <c r="AL116" s="120"/>
      <c r="AM116" s="120"/>
      <c r="AN116" s="120"/>
      <c r="AO116" s="120"/>
      <c r="AP116" s="120"/>
      <c r="AQ116" s="120"/>
      <c r="AR116" s="120"/>
      <c r="AS116" s="120"/>
      <c r="AT116" s="120"/>
      <c r="AU116" s="120"/>
      <c r="AV116" s="120"/>
      <c r="AW116" s="120"/>
      <c r="AX116" s="120"/>
      <c r="AY116" s="120"/>
      <c r="AZ116" s="120"/>
    </row>
    <row r="117" spans="2:52" s="162" customFormat="1" ht="17.149999999999999" customHeight="1">
      <c r="B117" s="120"/>
      <c r="C117" s="121"/>
      <c r="D117" s="121"/>
      <c r="E117" s="121"/>
      <c r="F117" s="121"/>
      <c r="G117" s="121"/>
      <c r="H117" s="120"/>
      <c r="I117" s="120"/>
      <c r="J117" s="120"/>
      <c r="K117" s="120"/>
      <c r="L117" s="120"/>
      <c r="M117" s="120"/>
      <c r="N117" s="120"/>
      <c r="O117" s="120"/>
      <c r="P117" s="122"/>
      <c r="S117" s="120"/>
      <c r="T117" s="120"/>
      <c r="U117" s="120"/>
      <c r="V117" s="120"/>
      <c r="W117" s="120"/>
      <c r="X117" s="120"/>
      <c r="Y117" s="120"/>
      <c r="Z117" s="120"/>
      <c r="AA117" s="120"/>
      <c r="AB117" s="120"/>
      <c r="AC117" s="120"/>
      <c r="AD117" s="120"/>
      <c r="AE117" s="120"/>
      <c r="AF117" s="120"/>
      <c r="AG117" s="120"/>
      <c r="AH117" s="120"/>
      <c r="AI117" s="122"/>
      <c r="AJ117" s="121"/>
      <c r="AK117" s="120"/>
      <c r="AL117" s="120"/>
      <c r="AM117" s="120"/>
      <c r="AN117" s="120"/>
      <c r="AO117" s="120"/>
      <c r="AP117" s="120"/>
      <c r="AQ117" s="120"/>
      <c r="AR117" s="120"/>
      <c r="AS117" s="120"/>
      <c r="AT117" s="120"/>
      <c r="AU117" s="120"/>
      <c r="AV117" s="120"/>
      <c r="AW117" s="120"/>
      <c r="AX117" s="120"/>
      <c r="AY117" s="120"/>
      <c r="AZ117" s="120"/>
    </row>
    <row r="118" spans="2:52" s="162" customFormat="1" ht="17.149999999999999" customHeight="1">
      <c r="B118" s="120"/>
      <c r="C118" s="121"/>
      <c r="D118" s="121"/>
      <c r="E118" s="121"/>
      <c r="F118" s="121"/>
      <c r="G118" s="121"/>
      <c r="H118" s="120"/>
      <c r="I118" s="120"/>
      <c r="J118" s="120"/>
      <c r="K118" s="120"/>
      <c r="L118" s="120"/>
      <c r="M118" s="120"/>
      <c r="N118" s="120"/>
      <c r="O118" s="120"/>
      <c r="P118" s="122"/>
      <c r="S118" s="120"/>
      <c r="T118" s="120"/>
      <c r="U118" s="120"/>
      <c r="V118" s="120"/>
      <c r="W118" s="120"/>
      <c r="X118" s="120"/>
      <c r="Y118" s="120"/>
      <c r="Z118" s="120"/>
      <c r="AA118" s="120"/>
      <c r="AB118" s="120"/>
      <c r="AC118" s="120"/>
      <c r="AD118" s="120"/>
      <c r="AE118" s="120"/>
      <c r="AF118" s="120"/>
      <c r="AG118" s="120"/>
      <c r="AH118" s="120"/>
      <c r="AI118" s="122"/>
      <c r="AJ118" s="121"/>
      <c r="AK118" s="120"/>
      <c r="AL118" s="120"/>
      <c r="AM118" s="120"/>
      <c r="AN118" s="120"/>
      <c r="AO118" s="120"/>
      <c r="AP118" s="120"/>
      <c r="AQ118" s="120"/>
      <c r="AR118" s="120"/>
      <c r="AS118" s="120"/>
      <c r="AT118" s="120"/>
      <c r="AU118" s="120"/>
      <c r="AV118" s="120"/>
      <c r="AW118" s="120"/>
      <c r="AX118" s="120"/>
      <c r="AY118" s="120"/>
      <c r="AZ118" s="120"/>
    </row>
    <row r="119" spans="2:52" s="162" customFormat="1" ht="17.149999999999999" customHeight="1">
      <c r="B119" s="120"/>
      <c r="C119" s="121"/>
      <c r="D119" s="121"/>
      <c r="E119" s="121"/>
      <c r="F119" s="121"/>
      <c r="G119" s="121"/>
      <c r="H119" s="120"/>
      <c r="I119" s="120"/>
      <c r="J119" s="120"/>
      <c r="K119" s="120"/>
      <c r="L119" s="120"/>
      <c r="M119" s="120"/>
      <c r="N119" s="120"/>
      <c r="O119" s="120"/>
      <c r="P119" s="122"/>
      <c r="S119" s="120"/>
      <c r="T119" s="120"/>
      <c r="U119" s="120"/>
      <c r="V119" s="120"/>
      <c r="W119" s="120"/>
      <c r="X119" s="120"/>
      <c r="Y119" s="120"/>
      <c r="Z119" s="120"/>
      <c r="AA119" s="120"/>
      <c r="AB119" s="120"/>
      <c r="AC119" s="120"/>
      <c r="AD119" s="120"/>
      <c r="AE119" s="120"/>
      <c r="AF119" s="120"/>
      <c r="AG119" s="120"/>
      <c r="AH119" s="120"/>
      <c r="AI119" s="122"/>
      <c r="AJ119" s="121"/>
      <c r="AK119" s="120"/>
      <c r="AL119" s="120"/>
      <c r="AM119" s="120"/>
      <c r="AN119" s="120"/>
      <c r="AO119" s="120"/>
      <c r="AP119" s="120"/>
      <c r="AQ119" s="120"/>
      <c r="AR119" s="120"/>
      <c r="AS119" s="120"/>
      <c r="AT119" s="120"/>
      <c r="AU119" s="120"/>
      <c r="AV119" s="120"/>
      <c r="AW119" s="120"/>
      <c r="AX119" s="120"/>
      <c r="AY119" s="120"/>
      <c r="AZ119" s="120"/>
    </row>
    <row r="120" spans="2:52" s="162" customFormat="1" ht="17.149999999999999" customHeight="1">
      <c r="B120" s="120"/>
      <c r="C120" s="121"/>
      <c r="D120" s="121"/>
      <c r="E120" s="121"/>
      <c r="F120" s="121"/>
      <c r="G120" s="121"/>
      <c r="H120" s="120"/>
      <c r="I120" s="120"/>
      <c r="J120" s="120"/>
      <c r="K120" s="120"/>
      <c r="L120" s="120"/>
      <c r="M120" s="120"/>
      <c r="N120" s="120"/>
      <c r="O120" s="120"/>
      <c r="P120" s="122"/>
      <c r="S120" s="120"/>
      <c r="T120" s="120"/>
      <c r="U120" s="120"/>
      <c r="V120" s="120"/>
      <c r="W120" s="120"/>
      <c r="X120" s="120"/>
      <c r="Y120" s="120"/>
      <c r="Z120" s="120"/>
      <c r="AA120" s="120"/>
      <c r="AB120" s="120"/>
      <c r="AC120" s="120"/>
      <c r="AD120" s="120"/>
      <c r="AE120" s="120"/>
      <c r="AF120" s="120"/>
      <c r="AG120" s="120"/>
      <c r="AH120" s="120"/>
      <c r="AI120" s="122"/>
      <c r="AJ120" s="121"/>
      <c r="AK120" s="120"/>
      <c r="AL120" s="120"/>
      <c r="AM120" s="120"/>
      <c r="AN120" s="120"/>
      <c r="AO120" s="120"/>
      <c r="AP120" s="120"/>
      <c r="AQ120" s="120"/>
      <c r="AR120" s="120"/>
      <c r="AS120" s="120"/>
      <c r="AT120" s="120"/>
      <c r="AU120" s="120"/>
      <c r="AV120" s="120"/>
      <c r="AW120" s="120"/>
      <c r="AX120" s="120"/>
      <c r="AY120" s="120"/>
      <c r="AZ120" s="120"/>
    </row>
    <row r="121" spans="2:52" s="162" customFormat="1" ht="17.149999999999999" customHeight="1">
      <c r="B121" s="120"/>
      <c r="C121" s="121"/>
      <c r="D121" s="121"/>
      <c r="E121" s="121"/>
      <c r="F121" s="121"/>
      <c r="G121" s="121"/>
      <c r="H121" s="120"/>
      <c r="I121" s="120"/>
      <c r="J121" s="120"/>
      <c r="K121" s="120"/>
      <c r="L121" s="120"/>
      <c r="M121" s="120"/>
      <c r="N121" s="120"/>
      <c r="O121" s="120"/>
      <c r="P121" s="122"/>
      <c r="S121" s="120"/>
      <c r="T121" s="120"/>
      <c r="U121" s="120"/>
      <c r="V121" s="120"/>
      <c r="W121" s="120"/>
      <c r="X121" s="120"/>
      <c r="Y121" s="120"/>
      <c r="Z121" s="120"/>
      <c r="AA121" s="120"/>
      <c r="AB121" s="120"/>
      <c r="AC121" s="120"/>
      <c r="AD121" s="120"/>
      <c r="AE121" s="120"/>
      <c r="AF121" s="120"/>
      <c r="AG121" s="120"/>
      <c r="AH121" s="120"/>
      <c r="AI121" s="122"/>
      <c r="AJ121" s="121"/>
      <c r="AK121" s="120"/>
      <c r="AL121" s="120"/>
      <c r="AM121" s="120"/>
      <c r="AN121" s="120"/>
      <c r="AO121" s="120"/>
      <c r="AP121" s="120"/>
      <c r="AQ121" s="120"/>
      <c r="AR121" s="120"/>
      <c r="AS121" s="120"/>
      <c r="AT121" s="120"/>
      <c r="AU121" s="120"/>
      <c r="AV121" s="120"/>
      <c r="AW121" s="120"/>
      <c r="AX121" s="120"/>
      <c r="AY121" s="120"/>
      <c r="AZ121" s="120"/>
    </row>
    <row r="122" spans="2:52" s="162" customFormat="1" ht="17.149999999999999" customHeight="1">
      <c r="B122" s="120"/>
      <c r="C122" s="121"/>
      <c r="D122" s="121"/>
      <c r="E122" s="121"/>
      <c r="F122" s="121"/>
      <c r="G122" s="121"/>
      <c r="H122" s="120"/>
      <c r="I122" s="120"/>
      <c r="J122" s="120"/>
      <c r="K122" s="120"/>
      <c r="L122" s="120"/>
      <c r="M122" s="120"/>
      <c r="N122" s="120"/>
      <c r="O122" s="120"/>
      <c r="P122" s="122"/>
      <c r="S122" s="120"/>
      <c r="T122" s="120"/>
      <c r="U122" s="120"/>
      <c r="V122" s="120"/>
      <c r="W122" s="120"/>
      <c r="X122" s="120"/>
      <c r="Y122" s="120"/>
      <c r="Z122" s="120"/>
      <c r="AA122" s="120"/>
      <c r="AB122" s="120"/>
      <c r="AC122" s="120"/>
      <c r="AD122" s="120"/>
      <c r="AE122" s="120"/>
      <c r="AF122" s="120"/>
      <c r="AG122" s="120"/>
      <c r="AH122" s="120"/>
      <c r="AI122" s="122"/>
      <c r="AJ122" s="121"/>
      <c r="AK122" s="120"/>
      <c r="AL122" s="120"/>
      <c r="AM122" s="120"/>
      <c r="AN122" s="120"/>
      <c r="AO122" s="120"/>
      <c r="AP122" s="120"/>
      <c r="AQ122" s="120"/>
      <c r="AR122" s="120"/>
      <c r="AS122" s="120"/>
      <c r="AT122" s="120"/>
      <c r="AU122" s="120"/>
      <c r="AV122" s="120"/>
      <c r="AW122" s="120"/>
      <c r="AX122" s="120"/>
      <c r="AY122" s="120"/>
      <c r="AZ122" s="120"/>
    </row>
    <row r="123" spans="2:52" s="162" customFormat="1" ht="17.149999999999999" customHeight="1">
      <c r="B123" s="120"/>
      <c r="C123" s="121"/>
      <c r="D123" s="121"/>
      <c r="E123" s="121"/>
      <c r="F123" s="121"/>
      <c r="G123" s="121"/>
      <c r="H123" s="120"/>
      <c r="I123" s="120"/>
      <c r="J123" s="120"/>
      <c r="K123" s="120"/>
      <c r="L123" s="120"/>
      <c r="M123" s="120"/>
      <c r="N123" s="120"/>
      <c r="O123" s="120"/>
      <c r="P123" s="122"/>
      <c r="S123" s="120"/>
      <c r="T123" s="120"/>
      <c r="U123" s="120"/>
      <c r="V123" s="120"/>
      <c r="W123" s="120"/>
      <c r="X123" s="120"/>
      <c r="Y123" s="120"/>
      <c r="Z123" s="120"/>
      <c r="AA123" s="120"/>
      <c r="AB123" s="120"/>
      <c r="AC123" s="120"/>
      <c r="AD123" s="120"/>
      <c r="AE123" s="120"/>
      <c r="AF123" s="120"/>
      <c r="AG123" s="120"/>
      <c r="AH123" s="120"/>
      <c r="AI123" s="122"/>
      <c r="AJ123" s="121"/>
      <c r="AK123" s="120"/>
      <c r="AL123" s="120"/>
      <c r="AM123" s="120"/>
      <c r="AN123" s="120"/>
      <c r="AO123" s="120"/>
      <c r="AP123" s="120"/>
      <c r="AQ123" s="120"/>
      <c r="AR123" s="120"/>
      <c r="AS123" s="120"/>
      <c r="AT123" s="120"/>
      <c r="AU123" s="120"/>
      <c r="AV123" s="120"/>
      <c r="AW123" s="120"/>
      <c r="AX123" s="120"/>
      <c r="AY123" s="120"/>
      <c r="AZ123" s="120"/>
    </row>
    <row r="124" spans="2:52" s="162" customFormat="1" ht="17.149999999999999" customHeight="1">
      <c r="B124" s="120"/>
      <c r="C124" s="121"/>
      <c r="D124" s="121"/>
      <c r="E124" s="121"/>
      <c r="F124" s="121"/>
      <c r="G124" s="121"/>
      <c r="H124" s="120"/>
      <c r="I124" s="120"/>
      <c r="J124" s="120"/>
      <c r="K124" s="120"/>
      <c r="L124" s="120"/>
      <c r="M124" s="120"/>
      <c r="N124" s="120"/>
      <c r="O124" s="120"/>
      <c r="P124" s="122"/>
      <c r="S124" s="120"/>
      <c r="T124" s="120"/>
      <c r="U124" s="120"/>
      <c r="V124" s="120"/>
      <c r="W124" s="120"/>
      <c r="X124" s="120"/>
      <c r="Y124" s="120"/>
      <c r="Z124" s="120"/>
      <c r="AA124" s="120"/>
      <c r="AB124" s="120"/>
      <c r="AC124" s="120"/>
      <c r="AD124" s="120"/>
      <c r="AE124" s="120"/>
      <c r="AF124" s="120"/>
      <c r="AG124" s="120"/>
      <c r="AH124" s="120"/>
      <c r="AI124" s="122"/>
      <c r="AJ124" s="121"/>
      <c r="AK124" s="120"/>
      <c r="AL124" s="120"/>
      <c r="AM124" s="120"/>
      <c r="AN124" s="120"/>
      <c r="AO124" s="120"/>
      <c r="AP124" s="120"/>
      <c r="AQ124" s="120"/>
      <c r="AR124" s="120"/>
      <c r="AS124" s="120"/>
      <c r="AT124" s="120"/>
      <c r="AU124" s="120"/>
      <c r="AV124" s="120"/>
      <c r="AW124" s="120"/>
      <c r="AX124" s="120"/>
      <c r="AY124" s="120"/>
      <c r="AZ124" s="120"/>
    </row>
    <row r="125" spans="2:52" s="162" customFormat="1" ht="17.149999999999999" customHeight="1">
      <c r="B125" s="120"/>
      <c r="C125" s="121"/>
      <c r="D125" s="121"/>
      <c r="E125" s="121"/>
      <c r="F125" s="121"/>
      <c r="G125" s="121"/>
      <c r="H125" s="120"/>
      <c r="I125" s="120"/>
      <c r="J125" s="120"/>
      <c r="K125" s="120"/>
      <c r="L125" s="120"/>
      <c r="M125" s="120"/>
      <c r="N125" s="120"/>
      <c r="O125" s="120"/>
      <c r="P125" s="122"/>
      <c r="S125" s="120"/>
      <c r="T125" s="120"/>
      <c r="U125" s="120"/>
      <c r="V125" s="120"/>
      <c r="W125" s="120"/>
      <c r="X125" s="120"/>
      <c r="Y125" s="120"/>
      <c r="Z125" s="120"/>
      <c r="AA125" s="120"/>
      <c r="AB125" s="120"/>
      <c r="AC125" s="120"/>
      <c r="AD125" s="120"/>
      <c r="AE125" s="120"/>
      <c r="AF125" s="120"/>
      <c r="AG125" s="120"/>
      <c r="AH125" s="120"/>
      <c r="AI125" s="122"/>
      <c r="AJ125" s="121"/>
      <c r="AK125" s="120"/>
      <c r="AL125" s="120"/>
      <c r="AM125" s="120"/>
      <c r="AN125" s="120"/>
      <c r="AO125" s="120"/>
      <c r="AP125" s="120"/>
      <c r="AQ125" s="120"/>
      <c r="AR125" s="120"/>
      <c r="AS125" s="120"/>
      <c r="AT125" s="120"/>
      <c r="AU125" s="120"/>
      <c r="AV125" s="120"/>
      <c r="AW125" s="120"/>
      <c r="AX125" s="120"/>
      <c r="AY125" s="120"/>
      <c r="AZ125" s="120"/>
    </row>
    <row r="126" spans="2:52" s="162" customFormat="1" ht="17.149999999999999" customHeight="1">
      <c r="B126" s="120"/>
      <c r="C126" s="121"/>
      <c r="D126" s="121"/>
      <c r="E126" s="121"/>
      <c r="F126" s="121"/>
      <c r="G126" s="121"/>
      <c r="H126" s="120"/>
      <c r="I126" s="120"/>
      <c r="J126" s="120"/>
      <c r="K126" s="120"/>
      <c r="L126" s="120"/>
      <c r="M126" s="120"/>
      <c r="N126" s="120"/>
      <c r="O126" s="120"/>
      <c r="P126" s="122"/>
      <c r="S126" s="120"/>
      <c r="T126" s="120"/>
      <c r="U126" s="120"/>
      <c r="V126" s="120"/>
      <c r="W126" s="120"/>
      <c r="X126" s="120"/>
      <c r="Y126" s="120"/>
      <c r="Z126" s="120"/>
      <c r="AA126" s="120"/>
      <c r="AB126" s="120"/>
      <c r="AC126" s="120"/>
      <c r="AD126" s="120"/>
      <c r="AE126" s="120"/>
      <c r="AF126" s="120"/>
      <c r="AG126" s="120"/>
      <c r="AH126" s="120"/>
      <c r="AI126" s="122"/>
      <c r="AJ126" s="121"/>
      <c r="AK126" s="120"/>
      <c r="AL126" s="120"/>
      <c r="AM126" s="120"/>
      <c r="AN126" s="120"/>
      <c r="AO126" s="120"/>
      <c r="AP126" s="120"/>
      <c r="AQ126" s="120"/>
      <c r="AR126" s="120"/>
      <c r="AS126" s="120"/>
      <c r="AT126" s="120"/>
      <c r="AU126" s="120"/>
      <c r="AV126" s="120"/>
      <c r="AW126" s="120"/>
      <c r="AX126" s="120"/>
      <c r="AY126" s="120"/>
      <c r="AZ126" s="120"/>
    </row>
    <row r="127" spans="2:52" s="162" customFormat="1" ht="17.149999999999999" customHeight="1">
      <c r="B127" s="120"/>
      <c r="C127" s="121"/>
      <c r="D127" s="121"/>
      <c r="E127" s="121"/>
      <c r="F127" s="121"/>
      <c r="G127" s="121"/>
      <c r="H127" s="120"/>
      <c r="I127" s="120"/>
      <c r="J127" s="120"/>
      <c r="K127" s="120"/>
      <c r="L127" s="120"/>
      <c r="M127" s="120"/>
      <c r="N127" s="120"/>
      <c r="O127" s="120"/>
      <c r="P127" s="122"/>
      <c r="S127" s="120"/>
      <c r="T127" s="120"/>
      <c r="U127" s="120"/>
      <c r="V127" s="120"/>
      <c r="W127" s="120"/>
      <c r="X127" s="120"/>
      <c r="Y127" s="120"/>
      <c r="Z127" s="120"/>
      <c r="AA127" s="120"/>
      <c r="AB127" s="120"/>
      <c r="AC127" s="120"/>
      <c r="AD127" s="120"/>
      <c r="AE127" s="120"/>
      <c r="AF127" s="120"/>
      <c r="AG127" s="120"/>
      <c r="AH127" s="120"/>
      <c r="AI127" s="122"/>
      <c r="AJ127" s="121"/>
      <c r="AK127" s="120"/>
      <c r="AL127" s="120"/>
      <c r="AM127" s="120"/>
      <c r="AN127" s="120"/>
      <c r="AO127" s="120"/>
      <c r="AP127" s="120"/>
      <c r="AQ127" s="120"/>
      <c r="AR127" s="120"/>
      <c r="AS127" s="120"/>
      <c r="AT127" s="120"/>
      <c r="AU127" s="120"/>
      <c r="AV127" s="120"/>
      <c r="AW127" s="120"/>
      <c r="AX127" s="120"/>
      <c r="AY127" s="120"/>
      <c r="AZ127" s="120"/>
    </row>
    <row r="128" spans="2:52" s="162" customFormat="1" ht="17.149999999999999" customHeight="1">
      <c r="B128" s="120"/>
      <c r="C128" s="121"/>
      <c r="D128" s="121"/>
      <c r="E128" s="121"/>
      <c r="F128" s="121"/>
      <c r="G128" s="121"/>
      <c r="H128" s="120"/>
      <c r="I128" s="120"/>
      <c r="J128" s="120"/>
      <c r="K128" s="120"/>
      <c r="L128" s="120"/>
      <c r="M128" s="120"/>
      <c r="N128" s="120"/>
      <c r="O128" s="120"/>
      <c r="P128" s="122"/>
      <c r="S128" s="120"/>
      <c r="T128" s="120"/>
      <c r="U128" s="120"/>
      <c r="V128" s="120"/>
      <c r="W128" s="120"/>
      <c r="X128" s="120"/>
      <c r="Y128" s="120"/>
      <c r="Z128" s="120"/>
      <c r="AA128" s="120"/>
      <c r="AB128" s="120"/>
      <c r="AC128" s="120"/>
      <c r="AD128" s="120"/>
      <c r="AE128" s="120"/>
      <c r="AF128" s="120"/>
      <c r="AG128" s="120"/>
      <c r="AH128" s="120"/>
      <c r="AI128" s="122"/>
      <c r="AJ128" s="121"/>
      <c r="AK128" s="120"/>
      <c r="AL128" s="120"/>
      <c r="AM128" s="120"/>
      <c r="AN128" s="120"/>
      <c r="AO128" s="120"/>
      <c r="AP128" s="120"/>
      <c r="AQ128" s="120"/>
      <c r="AR128" s="120"/>
      <c r="AS128" s="120"/>
      <c r="AT128" s="120"/>
      <c r="AU128" s="120"/>
      <c r="AV128" s="120"/>
      <c r="AW128" s="120"/>
      <c r="AX128" s="120"/>
      <c r="AY128" s="120"/>
      <c r="AZ128" s="120"/>
    </row>
    <row r="129" spans="2:52" s="162" customFormat="1" ht="17.149999999999999" customHeight="1">
      <c r="B129" s="120"/>
      <c r="C129" s="121"/>
      <c r="D129" s="121"/>
      <c r="E129" s="121"/>
      <c r="F129" s="121"/>
      <c r="G129" s="121"/>
      <c r="H129" s="120"/>
      <c r="I129" s="120"/>
      <c r="J129" s="120"/>
      <c r="K129" s="120"/>
      <c r="L129" s="120"/>
      <c r="M129" s="120"/>
      <c r="N129" s="120"/>
      <c r="O129" s="120"/>
      <c r="P129" s="122"/>
      <c r="S129" s="120"/>
      <c r="T129" s="120"/>
      <c r="U129" s="120"/>
      <c r="V129" s="120"/>
      <c r="W129" s="120"/>
      <c r="X129" s="120"/>
      <c r="Y129" s="120"/>
      <c r="Z129" s="120"/>
      <c r="AA129" s="120"/>
      <c r="AB129" s="120"/>
      <c r="AC129" s="120"/>
      <c r="AD129" s="120"/>
      <c r="AE129" s="120"/>
      <c r="AF129" s="120"/>
      <c r="AG129" s="120"/>
      <c r="AH129" s="120"/>
      <c r="AI129" s="122"/>
      <c r="AJ129" s="121"/>
      <c r="AK129" s="120"/>
      <c r="AL129" s="120"/>
      <c r="AM129" s="120"/>
      <c r="AN129" s="120"/>
      <c r="AO129" s="120"/>
      <c r="AP129" s="120"/>
      <c r="AQ129" s="120"/>
      <c r="AR129" s="120"/>
      <c r="AS129" s="120"/>
      <c r="AT129" s="120"/>
      <c r="AU129" s="120"/>
      <c r="AV129" s="120"/>
      <c r="AW129" s="120"/>
      <c r="AX129" s="120"/>
      <c r="AY129" s="120"/>
      <c r="AZ129" s="120"/>
    </row>
    <row r="130" spans="2:52" s="162" customFormat="1" ht="17.149999999999999" customHeight="1">
      <c r="B130" s="120"/>
      <c r="C130" s="121"/>
      <c r="D130" s="121"/>
      <c r="E130" s="121"/>
      <c r="F130" s="121"/>
      <c r="G130" s="121"/>
      <c r="H130" s="120"/>
      <c r="I130" s="120"/>
      <c r="J130" s="120"/>
      <c r="K130" s="120"/>
      <c r="L130" s="120"/>
      <c r="M130" s="120"/>
      <c r="N130" s="120"/>
      <c r="O130" s="120"/>
      <c r="P130" s="122"/>
      <c r="S130" s="120"/>
      <c r="T130" s="120"/>
      <c r="U130" s="120"/>
      <c r="V130" s="120"/>
      <c r="W130" s="120"/>
      <c r="X130" s="120"/>
      <c r="Y130" s="120"/>
      <c r="Z130" s="120"/>
      <c r="AA130" s="120"/>
      <c r="AB130" s="120"/>
      <c r="AC130" s="120"/>
      <c r="AD130" s="120"/>
      <c r="AE130" s="120"/>
      <c r="AF130" s="120"/>
      <c r="AG130" s="120"/>
      <c r="AH130" s="120"/>
      <c r="AI130" s="122"/>
      <c r="AJ130" s="121"/>
      <c r="AK130" s="120"/>
      <c r="AL130" s="120"/>
      <c r="AM130" s="120"/>
      <c r="AN130" s="120"/>
      <c r="AO130" s="120"/>
      <c r="AP130" s="120"/>
      <c r="AQ130" s="120"/>
      <c r="AR130" s="120"/>
      <c r="AS130" s="120"/>
      <c r="AT130" s="120"/>
      <c r="AU130" s="120"/>
      <c r="AV130" s="120"/>
      <c r="AW130" s="120"/>
      <c r="AX130" s="120"/>
      <c r="AY130" s="120"/>
      <c r="AZ130" s="120"/>
    </row>
    <row r="131" spans="2:52" s="162" customFormat="1" ht="17.149999999999999" customHeight="1">
      <c r="B131" s="120"/>
      <c r="C131" s="121"/>
      <c r="D131" s="121"/>
      <c r="E131" s="121"/>
      <c r="F131" s="121"/>
      <c r="G131" s="121"/>
      <c r="H131" s="120"/>
      <c r="I131" s="120"/>
      <c r="J131" s="120"/>
      <c r="K131" s="120"/>
      <c r="L131" s="120"/>
      <c r="M131" s="120"/>
      <c r="N131" s="120"/>
      <c r="O131" s="120"/>
      <c r="P131" s="122"/>
      <c r="S131" s="120"/>
      <c r="T131" s="120"/>
      <c r="U131" s="120"/>
      <c r="V131" s="120"/>
      <c r="W131" s="120"/>
      <c r="X131" s="120"/>
      <c r="Y131" s="120"/>
      <c r="Z131" s="120"/>
      <c r="AA131" s="120"/>
      <c r="AB131" s="120"/>
      <c r="AC131" s="120"/>
      <c r="AD131" s="120"/>
      <c r="AE131" s="120"/>
      <c r="AF131" s="120"/>
      <c r="AG131" s="120"/>
      <c r="AH131" s="120"/>
      <c r="AI131" s="122"/>
      <c r="AJ131" s="121"/>
      <c r="AK131" s="120"/>
      <c r="AL131" s="120"/>
      <c r="AM131" s="120"/>
      <c r="AN131" s="120"/>
      <c r="AO131" s="120"/>
      <c r="AP131" s="120"/>
      <c r="AQ131" s="120"/>
      <c r="AR131" s="120"/>
      <c r="AS131" s="120"/>
      <c r="AT131" s="120"/>
      <c r="AU131" s="120"/>
      <c r="AV131" s="120"/>
      <c r="AW131" s="120"/>
      <c r="AX131" s="120"/>
      <c r="AY131" s="120"/>
      <c r="AZ131" s="120"/>
    </row>
    <row r="132" spans="2:52" s="162" customFormat="1" ht="17.149999999999999" customHeight="1">
      <c r="B132" s="120"/>
      <c r="C132" s="121"/>
      <c r="D132" s="121"/>
      <c r="E132" s="121"/>
      <c r="F132" s="121"/>
      <c r="G132" s="121"/>
      <c r="H132" s="120"/>
      <c r="I132" s="120"/>
      <c r="J132" s="120"/>
      <c r="K132" s="120"/>
      <c r="L132" s="120"/>
      <c r="M132" s="120"/>
      <c r="N132" s="120"/>
      <c r="O132" s="120"/>
      <c r="P132" s="122"/>
      <c r="S132" s="120"/>
      <c r="T132" s="120"/>
      <c r="U132" s="120"/>
      <c r="V132" s="120"/>
      <c r="W132" s="120"/>
      <c r="X132" s="120"/>
      <c r="Y132" s="120"/>
      <c r="Z132" s="120"/>
      <c r="AA132" s="120"/>
      <c r="AB132" s="120"/>
      <c r="AC132" s="120"/>
      <c r="AD132" s="120"/>
      <c r="AE132" s="120"/>
      <c r="AF132" s="120"/>
      <c r="AG132" s="120"/>
      <c r="AH132" s="120"/>
      <c r="AI132" s="122"/>
      <c r="AJ132" s="121"/>
      <c r="AK132" s="120"/>
      <c r="AL132" s="120"/>
      <c r="AM132" s="120"/>
      <c r="AN132" s="120"/>
      <c r="AO132" s="120"/>
      <c r="AP132" s="120"/>
      <c r="AQ132" s="120"/>
      <c r="AR132" s="120"/>
      <c r="AS132" s="120"/>
      <c r="AT132" s="120"/>
      <c r="AU132" s="120"/>
      <c r="AV132" s="120"/>
      <c r="AW132" s="120"/>
      <c r="AX132" s="120"/>
      <c r="AY132" s="120"/>
      <c r="AZ132" s="120"/>
    </row>
    <row r="133" spans="2:52" s="162" customFormat="1" ht="17.149999999999999" customHeight="1">
      <c r="B133" s="120"/>
      <c r="C133" s="121"/>
      <c r="D133" s="121"/>
      <c r="E133" s="121"/>
      <c r="F133" s="121"/>
      <c r="G133" s="121"/>
      <c r="H133" s="120"/>
      <c r="I133" s="120"/>
      <c r="J133" s="120"/>
      <c r="K133" s="120"/>
      <c r="L133" s="120"/>
      <c r="M133" s="120"/>
      <c r="N133" s="120"/>
      <c r="O133" s="120"/>
      <c r="P133" s="122"/>
      <c r="S133" s="120"/>
      <c r="T133" s="120"/>
      <c r="U133" s="120"/>
      <c r="V133" s="120"/>
      <c r="W133" s="120"/>
      <c r="X133" s="120"/>
      <c r="Y133" s="120"/>
      <c r="Z133" s="120"/>
      <c r="AA133" s="120"/>
      <c r="AB133" s="120"/>
      <c r="AC133" s="120"/>
      <c r="AD133" s="120"/>
      <c r="AE133" s="120"/>
      <c r="AF133" s="120"/>
      <c r="AG133" s="120"/>
      <c r="AH133" s="120"/>
      <c r="AI133" s="122"/>
      <c r="AJ133" s="121"/>
      <c r="AK133" s="120"/>
      <c r="AL133" s="120"/>
      <c r="AM133" s="120"/>
      <c r="AN133" s="120"/>
      <c r="AO133" s="120"/>
      <c r="AP133" s="120"/>
      <c r="AQ133" s="120"/>
      <c r="AR133" s="120"/>
      <c r="AS133" s="120"/>
      <c r="AT133" s="120"/>
      <c r="AU133" s="120"/>
      <c r="AV133" s="120"/>
      <c r="AW133" s="120"/>
      <c r="AX133" s="120"/>
      <c r="AY133" s="120"/>
      <c r="AZ133" s="120"/>
    </row>
  </sheetData>
  <mergeCells count="28">
    <mergeCell ref="AG8:AH8"/>
    <mergeCell ref="V3:X3"/>
    <mergeCell ref="S7:AI7"/>
    <mergeCell ref="AD3:AF3"/>
    <mergeCell ref="S8:T8"/>
    <mergeCell ref="U8:V8"/>
    <mergeCell ref="W8:X8"/>
    <mergeCell ref="Y8:Z8"/>
    <mergeCell ref="AA8:AB8"/>
    <mergeCell ref="AC8:AD8"/>
    <mergeCell ref="AE8:AF8"/>
    <mergeCell ref="C78:G78"/>
    <mergeCell ref="C9:G9"/>
    <mergeCell ref="C18:G18"/>
    <mergeCell ref="C25:G25"/>
    <mergeCell ref="C34:G34"/>
    <mergeCell ref="C41:G41"/>
    <mergeCell ref="C49:G49"/>
    <mergeCell ref="C56:G56"/>
    <mergeCell ref="C64:G64"/>
    <mergeCell ref="C71:G71"/>
    <mergeCell ref="B7:B8"/>
    <mergeCell ref="C7:C8"/>
    <mergeCell ref="D7:G7"/>
    <mergeCell ref="K2:O2"/>
    <mergeCell ref="K3:N3"/>
    <mergeCell ref="K4:N4"/>
    <mergeCell ref="H7:P7"/>
  </mergeCells>
  <phoneticPr fontId="10" type="noConversion"/>
  <conditionalFormatting sqref="H96:O96">
    <cfRule type="cellIs" dxfId="31" priority="3" operator="equal">
      <formula>"Yes"</formula>
    </cfRule>
    <cfRule type="cellIs" dxfId="30" priority="4" operator="equal">
      <formula>"No"</formula>
    </cfRule>
  </conditionalFormatting>
  <conditionalFormatting sqref="S96:AH96">
    <cfRule type="cellIs" dxfId="29" priority="1" operator="equal">
      <formula>"Yes"</formula>
    </cfRule>
    <cfRule type="cellIs" dxfId="28" priority="2" operator="equal">
      <formula>"No"</formula>
    </cfRule>
    <cfRule type="cellIs" dxfId="27" priority="13" operator="equal">
      <formula>"OK"</formula>
    </cfRule>
  </conditionalFormatting>
  <conditionalFormatting sqref="AL96:AL97">
    <cfRule type="cellIs" dxfId="26" priority="12" operator="equal">
      <formula>"OK"</formula>
    </cfRule>
  </conditionalFormatting>
  <conditionalFormatting sqref="AN96:AN97">
    <cfRule type="cellIs" dxfId="25" priority="11" operator="equal">
      <formula>"OK"</formula>
    </cfRule>
  </conditionalFormatting>
  <conditionalFormatting sqref="AP96:AP97">
    <cfRule type="cellIs" dxfId="24" priority="10" operator="equal">
      <formula>"OK"</formula>
    </cfRule>
  </conditionalFormatting>
  <conditionalFormatting sqref="AR96:AR97">
    <cfRule type="cellIs" dxfId="23" priority="9" operator="equal">
      <formula>"OK"</formula>
    </cfRule>
  </conditionalFormatting>
  <conditionalFormatting sqref="AT96:AT97">
    <cfRule type="cellIs" dxfId="22" priority="8" operator="equal">
      <formula>"OK"</formula>
    </cfRule>
  </conditionalFormatting>
  <conditionalFormatting sqref="AV96:AV97">
    <cfRule type="cellIs" dxfId="21" priority="7" operator="equal">
      <formula>"OK"</formula>
    </cfRule>
  </conditionalFormatting>
  <conditionalFormatting sqref="AX96:AX97">
    <cfRule type="cellIs" dxfId="20" priority="6" operator="equal">
      <formula>"OK"</formula>
    </cfRule>
  </conditionalFormatting>
  <conditionalFormatting sqref="AZ96:AZ97">
    <cfRule type="cellIs" dxfId="19" priority="5" operator="equal">
      <formula>"OK"</formula>
    </cfRule>
  </conditionalFormatting>
  <dataValidations count="2">
    <dataValidation type="whole" allowBlank="1" showInputMessage="1" showErrorMessage="1" sqref="H23:O23 AH82 H47:O47 H32:O32 H82:O82 H62:O62 H54:O54 H39:O39 H16:O16 H69:O69 H76:O76 T82 V16 X16 Z16 AB16 AD16 AF16 AH16 T16 V23 X23 Z23 AB23 AD23 AF23 AH23 T23 V32 X32 Z32 AB32 AD32 AF32 AH32 T32 V39 X39 Z39 AB39 AD39 AF39 AH39 T39 V47 X47 Z47 AB47 AD47 AF47 AH47 T47 V54 X54 Z54 AB54 AD54 AF54 AH54 T54 V62 X62 Z62 AB62 AD62 AF62 AH62 T62 V69 X69 Z69 AB69 AD69 AF69 AH69 T69 V76 X76 Z76 AB76 AD76 AF76 AH76 T76 V82 X82 Z82 AB82 AD82 AF82 AF72:AF74 AD10:AD14 AB10:AB14 Z10:Z14 X10:X14 V10:V14 AF57:AF60 T10:T14 H10:O14 H79:O80 AD26:AD30 AB26:AB30 Z26:Z30 X26:X30 V26:V30 T26:T30 AH10:AH14 H26:O30 AF26:AF30 T35:T37 V35:V37 X35:X37 Z35:Z37 AB35:AB37 AD35:AD37 AH50:AH52 AF79:AF80 AD42:AD45 AB42:AB45 Z42:Z45 X42:X45 V42:V45 T42:T45 H35:O37 AF35:AF37 AD50:AD52 AB50:AB52 Z50:Z52 X50:X52 V50:V52 T50:T52 AH65:AH67 H42:O45 AF42:AF45 AD57:AD60 AB57:AB60 Z57:Z60 X57:X60 V57:V60 T57:T60 AH42:AH45 H50:O52 AF50:AF52 AD65:AD67 AB65:AB67 Z65:Z67 X65:X67 V65:V67 T65:T67 AH72:AH74 H57:O60 H65:O67 T72:T74 AH79:AH80 V72:V74 X72:X74 Z72:Z74 AB72:AB74 AD72:AD74 AF65:AF67 H72:O74 T79:T80 AD79:AD80 AB79:AB80 Z79:Z80 X79:X80 V79:V80 AH26:AH30 AF10:AF14 AH35:AH37 AH57:AH60 V19:V21 X19:X21 Z19:Z21 AB19:AB21 AD19:AD21 AH19:AH21 AF19:AF21 T19:T21 H19:O21" xr:uid="{00000000-0002-0000-0300-000000000000}">
      <formula1>1</formula1>
      <formula2>4</formula2>
    </dataValidation>
    <dataValidation type="list" allowBlank="1" showDropDown="1" showInputMessage="1" showErrorMessage="1" sqref="F4:F5" xr:uid="{00000000-0002-0000-0300-000001000000}">
      <formula1>"A, B, C"</formula1>
    </dataValidation>
  </dataValidations>
  <pageMargins left="0.79000000000000015" right="0.79000000000000015" top="0.79000000000000015" bottom="0.79000000000000015" header="0.79000000000000015" footer="0.79000000000000015"/>
  <pageSetup paperSize="9" scale="18" fitToHeight="4"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pageSetUpPr fitToPage="1"/>
  </sheetPr>
  <dimension ref="B2:AZ130"/>
  <sheetViews>
    <sheetView showGridLines="0" showZeros="0" zoomScale="120" zoomScaleNormal="120" workbookViewId="0">
      <pane xSplit="7" ySplit="8" topLeftCell="H26" activePane="bottomRight" state="frozenSplit"/>
      <selection pane="topRight" activeCell="H1" sqref="H1"/>
      <selection pane="bottomLeft" activeCell="A10" sqref="A10"/>
      <selection pane="bottomRight" activeCell="C26" sqref="C26:G26"/>
    </sheetView>
  </sheetViews>
  <sheetFormatPr defaultColWidth="11" defaultRowHeight="12.5"/>
  <cols>
    <col min="1" max="1" width="2.8984375" style="1" customWidth="1"/>
    <col min="2" max="2" width="5.8984375" style="7" customWidth="1"/>
    <col min="3" max="3" width="41.3984375" style="1" customWidth="1"/>
    <col min="4" max="7" width="10.59765625" style="1" customWidth="1"/>
    <col min="8" max="15" width="4.8984375" style="7" customWidth="1"/>
    <col min="16" max="16" width="60.8984375" style="6" customWidth="1"/>
    <col min="17" max="18" width="11" style="1"/>
    <col min="19" max="34" width="4.8984375" style="7" customWidth="1"/>
    <col min="35" max="35" width="60.8984375" style="6" customWidth="1"/>
    <col min="36" max="36" width="11" style="1"/>
    <col min="37" max="52" width="4.8984375" style="7" customWidth="1"/>
    <col min="53" max="16384" width="11" style="1"/>
  </cols>
  <sheetData>
    <row r="2" spans="2:52" s="31" customFormat="1" ht="20.149999999999999" customHeight="1">
      <c r="B2" s="39"/>
      <c r="C2" s="31" t="str">
        <f>Instructions!B2</f>
        <v>Management Complexity Ratings</v>
      </c>
      <c r="D2" s="2"/>
      <c r="E2" s="40"/>
      <c r="F2" s="2"/>
      <c r="G2" s="2"/>
      <c r="H2" s="2"/>
      <c r="I2" s="2"/>
      <c r="J2" s="41" t="s">
        <v>83</v>
      </c>
      <c r="K2" s="214">
        <f>'Assessment Details'!C5</f>
        <v>0</v>
      </c>
      <c r="L2" s="214"/>
      <c r="M2" s="215"/>
      <c r="N2" s="215"/>
      <c r="O2" s="216"/>
      <c r="P2" s="55" t="str">
        <f>IF(LEN(K2)&lt;2,"Please complete Assessment Details worksheet first","")</f>
        <v>Please complete Assessment Details worksheet first</v>
      </c>
      <c r="U2" s="41" t="s">
        <v>83</v>
      </c>
      <c r="V2" s="42">
        <f>K2</f>
        <v>0</v>
      </c>
      <c r="W2" s="2"/>
      <c r="X2" s="2"/>
      <c r="Y2" s="40"/>
      <c r="Z2" s="40"/>
      <c r="AB2" s="43"/>
      <c r="AC2" s="41" t="s">
        <v>86</v>
      </c>
      <c r="AD2" s="50">
        <f>'Assessment Details'!C9</f>
        <v>0</v>
      </c>
      <c r="AE2" s="43"/>
      <c r="AF2" s="43"/>
      <c r="AI2" s="51"/>
      <c r="AJ2" s="39"/>
      <c r="AK2" s="39"/>
      <c r="AL2" s="39"/>
      <c r="AM2" s="39"/>
      <c r="AN2" s="39"/>
      <c r="AO2" s="39"/>
      <c r="AP2" s="39"/>
      <c r="AQ2" s="39"/>
      <c r="AR2" s="39"/>
      <c r="AS2" s="39"/>
      <c r="AT2" s="39"/>
      <c r="AU2" s="39"/>
      <c r="AV2" s="39"/>
      <c r="AW2" s="39"/>
      <c r="AX2" s="39"/>
    </row>
    <row r="3" spans="2:52" s="31" customFormat="1" ht="20.149999999999999" customHeight="1">
      <c r="B3" s="39"/>
      <c r="C3" s="114" t="s">
        <v>139</v>
      </c>
      <c r="D3" s="2"/>
      <c r="E3" s="40"/>
      <c r="F3" s="2"/>
      <c r="G3" s="2"/>
      <c r="H3" s="2"/>
      <c r="I3" s="2"/>
      <c r="J3" s="41" t="s">
        <v>133</v>
      </c>
      <c r="K3" s="217">
        <f>'Assessment Details'!G5</f>
        <v>0</v>
      </c>
      <c r="L3" s="217"/>
      <c r="M3" s="217"/>
      <c r="N3" s="217"/>
      <c r="O3" s="45"/>
      <c r="P3" s="56"/>
      <c r="U3" s="41" t="s">
        <v>133</v>
      </c>
      <c r="V3" s="226">
        <f>K3</f>
        <v>0</v>
      </c>
      <c r="W3" s="226"/>
      <c r="X3" s="226"/>
      <c r="Y3" s="40"/>
      <c r="Z3" s="40"/>
      <c r="AB3" s="43"/>
      <c r="AC3" s="41" t="s">
        <v>133</v>
      </c>
      <c r="AD3" s="228">
        <f>'Assessment Details'!G9</f>
        <v>0</v>
      </c>
      <c r="AE3" s="228"/>
      <c r="AF3" s="228"/>
      <c r="AI3" s="51"/>
      <c r="AJ3" s="39"/>
      <c r="AK3" s="39"/>
      <c r="AL3" s="39"/>
      <c r="AM3" s="39"/>
      <c r="AN3" s="39"/>
      <c r="AO3" s="39"/>
      <c r="AP3" s="39"/>
      <c r="AQ3" s="39"/>
      <c r="AR3" s="39"/>
      <c r="AS3" s="39"/>
      <c r="AT3" s="39"/>
      <c r="AU3" s="39"/>
      <c r="AV3" s="39"/>
      <c r="AW3" s="39"/>
      <c r="AX3" s="39"/>
    </row>
    <row r="4" spans="2:52" s="31" customFormat="1" ht="20.149999999999999" customHeight="1">
      <c r="B4" s="39"/>
      <c r="C4" s="44"/>
      <c r="D4" s="2"/>
      <c r="E4" s="40"/>
      <c r="F4" s="46"/>
      <c r="G4" s="2"/>
      <c r="H4" s="2"/>
      <c r="I4" s="2"/>
      <c r="J4" s="41" t="s">
        <v>85</v>
      </c>
      <c r="K4" s="214">
        <f>'Assessment Details'!C6</f>
        <v>0</v>
      </c>
      <c r="L4" s="214"/>
      <c r="M4" s="214"/>
      <c r="N4" s="214"/>
      <c r="O4" s="45"/>
      <c r="P4" s="55" t="str">
        <f>IF(K4="Portfolio","","This worksheet is for Portfolio Management candidates")</f>
        <v>This worksheet is for Portfolio Management candidates</v>
      </c>
      <c r="R4" s="2"/>
      <c r="S4" s="2"/>
      <c r="T4" s="2"/>
      <c r="U4" s="41" t="s">
        <v>85</v>
      </c>
      <c r="V4" s="42">
        <f>K4</f>
        <v>0</v>
      </c>
      <c r="W4" s="2"/>
      <c r="X4" s="2"/>
      <c r="Y4" s="2"/>
      <c r="Z4" s="2"/>
      <c r="AA4" s="32"/>
      <c r="AB4" s="32"/>
      <c r="AC4" s="2"/>
      <c r="AD4" s="2"/>
      <c r="AE4" s="2"/>
      <c r="AF4" s="2"/>
      <c r="AI4" s="51"/>
      <c r="AJ4" s="39"/>
      <c r="AK4" s="39"/>
      <c r="AL4" s="39"/>
      <c r="AM4" s="39"/>
      <c r="AN4" s="39"/>
      <c r="AO4" s="39"/>
      <c r="AP4" s="39"/>
      <c r="AQ4" s="39"/>
      <c r="AR4" s="39"/>
      <c r="AS4" s="39"/>
      <c r="AT4" s="39"/>
      <c r="AU4" s="39"/>
      <c r="AV4" s="39"/>
      <c r="AW4" s="39"/>
      <c r="AX4" s="39"/>
    </row>
    <row r="5" spans="2:52" s="31" customFormat="1" ht="20.149999999999999" customHeight="1">
      <c r="B5" s="39"/>
      <c r="C5" s="33"/>
      <c r="D5" s="2"/>
      <c r="E5" s="40"/>
      <c r="F5" s="46"/>
      <c r="G5" s="2"/>
      <c r="H5" s="2"/>
      <c r="I5" s="2"/>
      <c r="J5" s="41" t="s">
        <v>84</v>
      </c>
      <c r="K5" s="47">
        <f>'Assessment Details'!C7</f>
        <v>0</v>
      </c>
      <c r="L5" s="48"/>
      <c r="M5" s="48"/>
      <c r="N5" s="48"/>
      <c r="O5" s="49"/>
      <c r="P5" s="56"/>
      <c r="R5" s="2"/>
      <c r="S5" s="2"/>
      <c r="T5" s="2"/>
      <c r="U5" s="41" t="s">
        <v>84</v>
      </c>
      <c r="V5" s="42">
        <f>K5</f>
        <v>0</v>
      </c>
      <c r="W5" s="2"/>
      <c r="X5" s="2"/>
      <c r="Y5" s="2"/>
      <c r="Z5" s="2"/>
      <c r="AA5" s="32"/>
      <c r="AB5" s="32"/>
      <c r="AC5" s="2"/>
      <c r="AD5" s="2"/>
      <c r="AE5" s="2"/>
      <c r="AF5" s="2"/>
      <c r="AI5" s="51"/>
      <c r="AJ5" s="39"/>
      <c r="AK5" s="39"/>
      <c r="AL5" s="39"/>
      <c r="AM5" s="39"/>
      <c r="AN5" s="39"/>
      <c r="AO5" s="39"/>
      <c r="AP5" s="39"/>
      <c r="AQ5" s="39"/>
      <c r="AR5" s="39"/>
      <c r="AS5" s="39"/>
      <c r="AT5" s="39"/>
      <c r="AU5" s="39"/>
      <c r="AV5" s="39"/>
      <c r="AW5" s="39"/>
      <c r="AX5" s="39"/>
    </row>
    <row r="6" spans="2:52" ht="15" customHeight="1">
      <c r="AZ6" s="1"/>
    </row>
    <row r="7" spans="2:52" s="13" customFormat="1" ht="22" customHeight="1">
      <c r="B7" s="211" t="s">
        <v>12</v>
      </c>
      <c r="C7" s="211" t="s">
        <v>3</v>
      </c>
      <c r="D7" s="213" t="s">
        <v>70</v>
      </c>
      <c r="E7" s="213"/>
      <c r="F7" s="213"/>
      <c r="G7" s="213"/>
      <c r="H7" s="218" t="s">
        <v>149</v>
      </c>
      <c r="I7" s="219"/>
      <c r="J7" s="219"/>
      <c r="K7" s="219"/>
      <c r="L7" s="219"/>
      <c r="M7" s="219"/>
      <c r="N7" s="219"/>
      <c r="O7" s="219"/>
      <c r="P7" s="220"/>
      <c r="S7" s="224" t="s">
        <v>150</v>
      </c>
      <c r="T7" s="227"/>
      <c r="U7" s="227"/>
      <c r="V7" s="227"/>
      <c r="W7" s="227"/>
      <c r="X7" s="227"/>
      <c r="Y7" s="227"/>
      <c r="Z7" s="227"/>
      <c r="AA7" s="227"/>
      <c r="AB7" s="227"/>
      <c r="AC7" s="227"/>
      <c r="AD7" s="227"/>
      <c r="AE7" s="227"/>
      <c r="AF7" s="227"/>
      <c r="AG7" s="227"/>
      <c r="AH7" s="227"/>
      <c r="AI7" s="225"/>
    </row>
    <row r="8" spans="2:52" s="13" customFormat="1" ht="30" customHeight="1">
      <c r="B8" s="212"/>
      <c r="C8" s="212"/>
      <c r="D8" s="21" t="s">
        <v>152</v>
      </c>
      <c r="E8" s="21" t="s">
        <v>79</v>
      </c>
      <c r="F8" s="21" t="s">
        <v>80</v>
      </c>
      <c r="G8" s="21" t="s">
        <v>71</v>
      </c>
      <c r="H8" s="57" t="s">
        <v>4</v>
      </c>
      <c r="I8" s="57" t="s">
        <v>5</v>
      </c>
      <c r="J8" s="57" t="s">
        <v>6</v>
      </c>
      <c r="K8" s="57" t="s">
        <v>7</v>
      </c>
      <c r="L8" s="57" t="s">
        <v>8</v>
      </c>
      <c r="M8" s="57" t="s">
        <v>9</v>
      </c>
      <c r="N8" s="57" t="s">
        <v>10</v>
      </c>
      <c r="O8" s="57" t="s">
        <v>11</v>
      </c>
      <c r="P8" s="58" t="s">
        <v>148</v>
      </c>
      <c r="S8" s="224" t="s">
        <v>4</v>
      </c>
      <c r="T8" s="225"/>
      <c r="U8" s="224" t="s">
        <v>5</v>
      </c>
      <c r="V8" s="225"/>
      <c r="W8" s="224" t="s">
        <v>6</v>
      </c>
      <c r="X8" s="225"/>
      <c r="Y8" s="224" t="s">
        <v>7</v>
      </c>
      <c r="Z8" s="225"/>
      <c r="AA8" s="224" t="s">
        <v>8</v>
      </c>
      <c r="AB8" s="225"/>
      <c r="AC8" s="224" t="s">
        <v>9</v>
      </c>
      <c r="AD8" s="225"/>
      <c r="AE8" s="224" t="s">
        <v>10</v>
      </c>
      <c r="AF8" s="225"/>
      <c r="AG8" s="224" t="s">
        <v>11</v>
      </c>
      <c r="AH8" s="225"/>
      <c r="AI8" s="59" t="s">
        <v>148</v>
      </c>
      <c r="AK8" s="29" t="s">
        <v>132</v>
      </c>
    </row>
    <row r="9" spans="2:52" ht="40" customHeight="1">
      <c r="B9" s="28">
        <v>1</v>
      </c>
      <c r="C9" s="221" t="str">
        <f>'Ratings Summary'!C10</f>
        <v xml:space="preserve">Objectives and assessment of results (output-related complexity): this indicator covers the complexity originating from vague, exacting, and mutually conflicting goals, objectives, requirements, and expectations.
</v>
      </c>
      <c r="D9" s="222"/>
      <c r="E9" s="222"/>
      <c r="F9" s="222"/>
      <c r="G9" s="223"/>
      <c r="P9" s="15"/>
      <c r="AI9" s="15"/>
    </row>
    <row r="10" spans="2:52" ht="25">
      <c r="B10" s="27">
        <f>B9+0.1</f>
        <v>1.1000000000000001</v>
      </c>
      <c r="C10" s="5" t="s">
        <v>228</v>
      </c>
      <c r="D10" s="16" t="s">
        <v>13</v>
      </c>
      <c r="E10" s="16" t="s">
        <v>14</v>
      </c>
      <c r="F10" s="16" t="s">
        <v>15</v>
      </c>
      <c r="G10" s="16" t="s">
        <v>87</v>
      </c>
      <c r="H10" s="14"/>
      <c r="I10" s="14"/>
      <c r="J10" s="14"/>
      <c r="K10" s="14"/>
      <c r="L10" s="14"/>
      <c r="M10" s="14"/>
      <c r="N10" s="14"/>
      <c r="O10" s="14"/>
      <c r="P10" s="52"/>
      <c r="S10" s="25" t="str">
        <f>IF(H10="","",H10)</f>
        <v/>
      </c>
      <c r="T10" s="26"/>
      <c r="U10" s="25" t="str">
        <f t="shared" ref="U10:U14" si="0">IF(I10="","",I10)</f>
        <v/>
      </c>
      <c r="V10" s="26"/>
      <c r="W10" s="25" t="str">
        <f>IF(J10="","",J10)</f>
        <v/>
      </c>
      <c r="X10" s="26"/>
      <c r="Y10" s="25" t="str">
        <f>IF(K10="","",K10)</f>
        <v/>
      </c>
      <c r="Z10" s="26"/>
      <c r="AA10" s="25" t="str">
        <f>IF(L10="","",L10)</f>
        <v/>
      </c>
      <c r="AB10" s="26"/>
      <c r="AC10" s="25" t="str">
        <f>IF(M10="","",M10)</f>
        <v/>
      </c>
      <c r="AD10" s="26"/>
      <c r="AE10" s="25" t="str">
        <f>IF(N10="","",N10)</f>
        <v/>
      </c>
      <c r="AF10" s="26"/>
      <c r="AG10" s="25" t="str">
        <f>IF(O10="","",O10)</f>
        <v/>
      </c>
      <c r="AH10" s="26"/>
      <c r="AI10" s="52"/>
      <c r="AL10" s="7" t="str">
        <f>IF(T10="",S10,T10)</f>
        <v/>
      </c>
      <c r="AN10" s="7" t="str">
        <f t="shared" ref="AN10:AN14" si="1">IF(V10="",U10,V10)</f>
        <v/>
      </c>
      <c r="AP10" s="7" t="str">
        <f t="shared" ref="AP10:AP14" si="2">IF(X10="",W10,X10)</f>
        <v/>
      </c>
      <c r="AR10" s="7" t="str">
        <f t="shared" ref="AR10:AR14" si="3">IF(Z10="",Y10,Z10)</f>
        <v/>
      </c>
      <c r="AT10" s="7" t="str">
        <f t="shared" ref="AT10:AT14" si="4">IF(AB10="",AA10,AB10)</f>
        <v/>
      </c>
      <c r="AV10" s="7" t="str">
        <f t="shared" ref="AV10:AV14" si="5">IF(AD10="",AC10,AD10)</f>
        <v/>
      </c>
      <c r="AX10" s="7" t="str">
        <f t="shared" ref="AX10:AX14" si="6">IF(AF10="",AE10,AF10)</f>
        <v/>
      </c>
      <c r="AZ10" s="7" t="str">
        <f t="shared" ref="AZ10:AZ14" si="7">IF(AH10="",AG10,AH10)</f>
        <v/>
      </c>
    </row>
    <row r="11" spans="2:52" ht="25">
      <c r="B11" s="27">
        <f t="shared" ref="B11:B14" si="8">B10+0.1</f>
        <v>1.2000000000000002</v>
      </c>
      <c r="C11" s="5" t="s">
        <v>229</v>
      </c>
      <c r="D11" s="16" t="s">
        <v>16</v>
      </c>
      <c r="E11" s="16" t="s">
        <v>17</v>
      </c>
      <c r="F11" s="16" t="s">
        <v>18</v>
      </c>
      <c r="G11" s="16" t="s">
        <v>19</v>
      </c>
      <c r="H11" s="14"/>
      <c r="I11" s="14"/>
      <c r="J11" s="14"/>
      <c r="K11" s="14"/>
      <c r="L11" s="14"/>
      <c r="M11" s="14"/>
      <c r="N11" s="14"/>
      <c r="O11" s="14"/>
      <c r="P11" s="52"/>
      <c r="S11" s="25" t="str">
        <f t="shared" ref="S11:S14" si="9">IF(H11="","",H11)</f>
        <v/>
      </c>
      <c r="T11" s="26"/>
      <c r="U11" s="25" t="str">
        <f t="shared" si="0"/>
        <v/>
      </c>
      <c r="V11" s="26"/>
      <c r="W11" s="25" t="str">
        <f t="shared" ref="W11:W14" si="10">IF(J11="","",J11)</f>
        <v/>
      </c>
      <c r="X11" s="26"/>
      <c r="Y11" s="25" t="str">
        <f t="shared" ref="Y11:Y14" si="11">IF(K11="","",K11)</f>
        <v/>
      </c>
      <c r="Z11" s="26"/>
      <c r="AA11" s="25" t="str">
        <f t="shared" ref="AA11:AA14" si="12">IF(L11="","",L11)</f>
        <v/>
      </c>
      <c r="AB11" s="26"/>
      <c r="AC11" s="25" t="str">
        <f t="shared" ref="AC11:AC14" si="13">IF(M11="","",M11)</f>
        <v/>
      </c>
      <c r="AD11" s="26"/>
      <c r="AE11" s="25" t="str">
        <f t="shared" ref="AE11:AE14" si="14">IF(N11="","",N11)</f>
        <v/>
      </c>
      <c r="AF11" s="26"/>
      <c r="AG11" s="25" t="str">
        <f t="shared" ref="AG11:AG14" si="15">IF(O11="","",O11)</f>
        <v/>
      </c>
      <c r="AH11" s="26"/>
      <c r="AI11" s="52"/>
      <c r="AL11" s="7" t="str">
        <f>IF(T11="",S11,T11)</f>
        <v/>
      </c>
      <c r="AN11" s="7" t="str">
        <f t="shared" si="1"/>
        <v/>
      </c>
      <c r="AP11" s="7" t="str">
        <f t="shared" si="2"/>
        <v/>
      </c>
      <c r="AR11" s="7" t="str">
        <f t="shared" si="3"/>
        <v/>
      </c>
      <c r="AT11" s="7" t="str">
        <f t="shared" si="4"/>
        <v/>
      </c>
      <c r="AV11" s="7" t="str">
        <f t="shared" si="5"/>
        <v/>
      </c>
      <c r="AX11" s="7" t="str">
        <f t="shared" si="6"/>
        <v/>
      </c>
      <c r="AZ11" s="7" t="str">
        <f t="shared" si="7"/>
        <v/>
      </c>
    </row>
    <row r="12" spans="2:52" ht="25">
      <c r="B12" s="27">
        <f t="shared" si="8"/>
        <v>1.3000000000000003</v>
      </c>
      <c r="C12" s="5" t="s">
        <v>230</v>
      </c>
      <c r="D12" s="16" t="s">
        <v>232</v>
      </c>
      <c r="E12" s="16" t="s">
        <v>233</v>
      </c>
      <c r="F12" s="16" t="s">
        <v>234</v>
      </c>
      <c r="G12" s="16" t="s">
        <v>235</v>
      </c>
      <c r="H12" s="14"/>
      <c r="I12" s="14"/>
      <c r="J12" s="14"/>
      <c r="K12" s="14"/>
      <c r="L12" s="14"/>
      <c r="M12" s="14"/>
      <c r="N12" s="14"/>
      <c r="O12" s="14"/>
      <c r="P12" s="52"/>
      <c r="S12" s="25" t="str">
        <f t="shared" si="9"/>
        <v/>
      </c>
      <c r="T12" s="26"/>
      <c r="U12" s="25" t="str">
        <f t="shared" si="0"/>
        <v/>
      </c>
      <c r="V12" s="26"/>
      <c r="W12" s="25" t="str">
        <f t="shared" si="10"/>
        <v/>
      </c>
      <c r="X12" s="26"/>
      <c r="Y12" s="25" t="str">
        <f t="shared" si="11"/>
        <v/>
      </c>
      <c r="Z12" s="26"/>
      <c r="AA12" s="25" t="str">
        <f t="shared" si="12"/>
        <v/>
      </c>
      <c r="AB12" s="26"/>
      <c r="AC12" s="25" t="str">
        <f t="shared" si="13"/>
        <v/>
      </c>
      <c r="AD12" s="26"/>
      <c r="AE12" s="25" t="str">
        <f t="shared" si="14"/>
        <v/>
      </c>
      <c r="AF12" s="26"/>
      <c r="AG12" s="25" t="str">
        <f t="shared" si="15"/>
        <v/>
      </c>
      <c r="AH12" s="26"/>
      <c r="AI12" s="52"/>
      <c r="AL12" s="7" t="str">
        <f t="shared" ref="AL12:AL14" si="16">IF(T12="",S12,T12)</f>
        <v/>
      </c>
      <c r="AN12" s="7" t="str">
        <f t="shared" si="1"/>
        <v/>
      </c>
      <c r="AP12" s="7" t="str">
        <f t="shared" si="2"/>
        <v/>
      </c>
      <c r="AR12" s="7" t="str">
        <f t="shared" si="3"/>
        <v/>
      </c>
      <c r="AT12" s="7" t="str">
        <f t="shared" si="4"/>
        <v/>
      </c>
      <c r="AV12" s="7" t="str">
        <f t="shared" si="5"/>
        <v/>
      </c>
      <c r="AX12" s="7" t="str">
        <f t="shared" si="6"/>
        <v/>
      </c>
      <c r="AZ12" s="7" t="str">
        <f t="shared" si="7"/>
        <v/>
      </c>
    </row>
    <row r="13" spans="2:52" ht="25">
      <c r="B13" s="27">
        <f t="shared" si="8"/>
        <v>1.4000000000000004</v>
      </c>
      <c r="C13" s="5" t="s">
        <v>231</v>
      </c>
      <c r="D13" s="16" t="s">
        <v>20</v>
      </c>
      <c r="E13" s="16" t="s">
        <v>21</v>
      </c>
      <c r="F13" s="16" t="s">
        <v>22</v>
      </c>
      <c r="G13" s="16" t="s">
        <v>23</v>
      </c>
      <c r="H13" s="14"/>
      <c r="I13" s="14"/>
      <c r="J13" s="14"/>
      <c r="K13" s="14"/>
      <c r="L13" s="14"/>
      <c r="M13" s="14"/>
      <c r="N13" s="14"/>
      <c r="O13" s="14"/>
      <c r="P13" s="52"/>
      <c r="S13" s="25" t="str">
        <f t="shared" si="9"/>
        <v/>
      </c>
      <c r="T13" s="26"/>
      <c r="U13" s="25" t="str">
        <f t="shared" si="0"/>
        <v/>
      </c>
      <c r="V13" s="26"/>
      <c r="W13" s="25" t="str">
        <f t="shared" si="10"/>
        <v/>
      </c>
      <c r="X13" s="26"/>
      <c r="Y13" s="25" t="str">
        <f t="shared" si="11"/>
        <v/>
      </c>
      <c r="Z13" s="26"/>
      <c r="AA13" s="25" t="str">
        <f t="shared" si="12"/>
        <v/>
      </c>
      <c r="AB13" s="26"/>
      <c r="AC13" s="25" t="str">
        <f t="shared" si="13"/>
        <v/>
      </c>
      <c r="AD13" s="26"/>
      <c r="AE13" s="25" t="str">
        <f t="shared" si="14"/>
        <v/>
      </c>
      <c r="AF13" s="26"/>
      <c r="AG13" s="25" t="str">
        <f t="shared" si="15"/>
        <v/>
      </c>
      <c r="AH13" s="26"/>
      <c r="AI13" s="52"/>
      <c r="AL13" s="7" t="str">
        <f t="shared" si="16"/>
        <v/>
      </c>
      <c r="AN13" s="7" t="str">
        <f t="shared" si="1"/>
        <v/>
      </c>
      <c r="AP13" s="7" t="str">
        <f t="shared" si="2"/>
        <v/>
      </c>
      <c r="AR13" s="7" t="str">
        <f t="shared" si="3"/>
        <v/>
      </c>
      <c r="AT13" s="7" t="str">
        <f t="shared" si="4"/>
        <v/>
      </c>
      <c r="AV13" s="7" t="str">
        <f t="shared" si="5"/>
        <v/>
      </c>
      <c r="AX13" s="7" t="str">
        <f t="shared" si="6"/>
        <v/>
      </c>
      <c r="AZ13" s="7" t="str">
        <f t="shared" si="7"/>
        <v/>
      </c>
    </row>
    <row r="14" spans="2:52" ht="13">
      <c r="B14" s="27">
        <f t="shared" si="8"/>
        <v>1.5000000000000004</v>
      </c>
      <c r="C14" s="5" t="s">
        <v>97</v>
      </c>
      <c r="D14" s="16" t="s">
        <v>28</v>
      </c>
      <c r="E14" s="16" t="s">
        <v>29</v>
      </c>
      <c r="F14" s="16" t="s">
        <v>30</v>
      </c>
      <c r="G14" s="16" t="s">
        <v>31</v>
      </c>
      <c r="H14" s="14"/>
      <c r="I14" s="14"/>
      <c r="J14" s="14"/>
      <c r="K14" s="14"/>
      <c r="L14" s="14"/>
      <c r="M14" s="14"/>
      <c r="N14" s="14"/>
      <c r="O14" s="14"/>
      <c r="P14" s="52"/>
      <c r="S14" s="25" t="str">
        <f t="shared" si="9"/>
        <v/>
      </c>
      <c r="T14" s="26"/>
      <c r="U14" s="25" t="str">
        <f t="shared" si="0"/>
        <v/>
      </c>
      <c r="V14" s="26"/>
      <c r="W14" s="25" t="str">
        <f t="shared" si="10"/>
        <v/>
      </c>
      <c r="X14" s="26"/>
      <c r="Y14" s="25" t="str">
        <f t="shared" si="11"/>
        <v/>
      </c>
      <c r="Z14" s="26"/>
      <c r="AA14" s="25" t="str">
        <f t="shared" si="12"/>
        <v/>
      </c>
      <c r="AB14" s="26"/>
      <c r="AC14" s="25" t="str">
        <f t="shared" si="13"/>
        <v/>
      </c>
      <c r="AD14" s="26"/>
      <c r="AE14" s="25" t="str">
        <f t="shared" si="14"/>
        <v/>
      </c>
      <c r="AF14" s="26"/>
      <c r="AG14" s="25" t="str">
        <f t="shared" si="15"/>
        <v/>
      </c>
      <c r="AH14" s="26"/>
      <c r="AI14" s="52"/>
      <c r="AL14" s="7" t="str">
        <f t="shared" si="16"/>
        <v/>
      </c>
      <c r="AN14" s="7" t="str">
        <f t="shared" si="1"/>
        <v/>
      </c>
      <c r="AP14" s="7" t="str">
        <f t="shared" si="2"/>
        <v/>
      </c>
      <c r="AR14" s="7" t="str">
        <f t="shared" si="3"/>
        <v/>
      </c>
      <c r="AT14" s="7" t="str">
        <f t="shared" si="4"/>
        <v/>
      </c>
      <c r="AV14" s="7" t="str">
        <f t="shared" si="5"/>
        <v/>
      </c>
      <c r="AX14" s="7" t="str">
        <f t="shared" si="6"/>
        <v/>
      </c>
      <c r="AZ14" s="7" t="str">
        <f t="shared" si="7"/>
        <v/>
      </c>
    </row>
    <row r="15" spans="2:52" s="8" customFormat="1" ht="24" customHeight="1">
      <c r="G15" s="8" t="s">
        <v>131</v>
      </c>
      <c r="H15" s="23" t="str">
        <f t="shared" ref="H15:O15" si="17">IF(SUM(H10:H14)=0,"",ROUNDDOWN(AVERAGE(H10:H14),1))</f>
        <v/>
      </c>
      <c r="I15" s="23" t="str">
        <f t="shared" si="17"/>
        <v/>
      </c>
      <c r="J15" s="23" t="str">
        <f t="shared" si="17"/>
        <v/>
      </c>
      <c r="K15" s="23" t="str">
        <f t="shared" si="17"/>
        <v/>
      </c>
      <c r="L15" s="23" t="str">
        <f t="shared" si="17"/>
        <v/>
      </c>
      <c r="M15" s="23" t="str">
        <f t="shared" si="17"/>
        <v/>
      </c>
      <c r="N15" s="23" t="str">
        <f t="shared" si="17"/>
        <v/>
      </c>
      <c r="O15" s="23" t="str">
        <f t="shared" si="17"/>
        <v/>
      </c>
      <c r="P15" s="53"/>
      <c r="S15" s="23" t="str">
        <f>IF(SUM(S10:S14)=0,"",ROUNDDOWN(AVERAGE(S10:S14),1))</f>
        <v/>
      </c>
      <c r="T15" s="23" t="str">
        <f>AL15</f>
        <v/>
      </c>
      <c r="U15" s="23" t="str">
        <f>IF(SUM(U10:U14)=0,"",ROUNDDOWN(AVERAGE(U10:U14),1))</f>
        <v/>
      </c>
      <c r="V15" s="23" t="str">
        <f>AN15</f>
        <v/>
      </c>
      <c r="W15" s="23" t="str">
        <f>IF(SUM(W10:W14)=0,"",ROUNDDOWN(AVERAGE(W10:W14),1))</f>
        <v/>
      </c>
      <c r="X15" s="23" t="str">
        <f>AP15</f>
        <v/>
      </c>
      <c r="Y15" s="23" t="str">
        <f>IF(SUM(Y10:Y14)=0,"",ROUNDDOWN(AVERAGE(Y10:Y14),1))</f>
        <v/>
      </c>
      <c r="Z15" s="23" t="str">
        <f>AR15</f>
        <v/>
      </c>
      <c r="AA15" s="23" t="str">
        <f>IF(SUM(AA10:AA14)=0,"",ROUNDDOWN(AVERAGE(AA10:AA14),1))</f>
        <v/>
      </c>
      <c r="AB15" s="23" t="str">
        <f>AT15</f>
        <v/>
      </c>
      <c r="AC15" s="23" t="str">
        <f>IF(SUM(AC10:AC14)=0,"",ROUNDDOWN(AVERAGE(AC10:AC14),1))</f>
        <v/>
      </c>
      <c r="AD15" s="23" t="str">
        <f>AV15</f>
        <v/>
      </c>
      <c r="AE15" s="23" t="str">
        <f>IF(SUM(AE10:AE14)=0,"",ROUNDDOWN(AVERAGE(AE10:AE14),1))</f>
        <v/>
      </c>
      <c r="AF15" s="23" t="str">
        <f>AX15</f>
        <v/>
      </c>
      <c r="AG15" s="23" t="str">
        <f>IF(SUM(AG10:AG14)=0,"",ROUNDDOWN(AVERAGE(AG10:AG14),1))</f>
        <v/>
      </c>
      <c r="AH15" s="23" t="str">
        <f>AZ15</f>
        <v/>
      </c>
      <c r="AI15" s="53"/>
      <c r="AK15" s="4"/>
      <c r="AL15" s="24" t="str">
        <f>IF(SUM(AL10:AL14)=0,"",ROUNDDOWN(AVERAGE(AL10:AL14),1))</f>
        <v/>
      </c>
      <c r="AM15" s="4"/>
      <c r="AN15" s="24" t="str">
        <f>IF(SUM(AN10:AN14)=0,"",ROUNDDOWN(AVERAGE(AN10:AN14),1))</f>
        <v/>
      </c>
      <c r="AO15" s="4"/>
      <c r="AP15" s="24" t="str">
        <f>IF(SUM(AP10:AP14)=0,"",ROUNDDOWN(AVERAGE(AP10:AP14),1))</f>
        <v/>
      </c>
      <c r="AQ15" s="4"/>
      <c r="AR15" s="24" t="str">
        <f>IF(SUM(AR10:AR14)=0,"",ROUNDDOWN(AVERAGE(AR10:AR14),1))</f>
        <v/>
      </c>
      <c r="AS15" s="4"/>
      <c r="AT15" s="24" t="str">
        <f>IF(SUM(AT10:AT14)=0,"",ROUNDDOWN(AVERAGE(AT10:AT14),1))</f>
        <v/>
      </c>
      <c r="AU15" s="4"/>
      <c r="AV15" s="24" t="str">
        <f>IF(SUM(AV10:AV14)=0,"",ROUNDDOWN(AVERAGE(AV10:AV14),1))</f>
        <v/>
      </c>
      <c r="AW15" s="4"/>
      <c r="AX15" s="24" t="str">
        <f>IF(SUM(AX10:AX14)=0,"",ROUNDDOWN(AVERAGE(AX10:AX14),1))</f>
        <v/>
      </c>
      <c r="AY15" s="4"/>
      <c r="AZ15" s="24" t="str">
        <f>IF(SUM(AZ10:AZ14)=0,"",ROUNDDOWN(AVERAGE(AZ10:AZ14),1))</f>
        <v/>
      </c>
    </row>
    <row r="16" spans="2:52" ht="24" customHeight="1">
      <c r="C16" s="6"/>
      <c r="D16" s="17"/>
      <c r="E16" s="17"/>
      <c r="F16" s="17"/>
      <c r="G16" s="8" t="s">
        <v>72</v>
      </c>
      <c r="H16" s="14"/>
      <c r="I16" s="14"/>
      <c r="J16" s="14"/>
      <c r="K16" s="14"/>
      <c r="L16" s="14"/>
      <c r="M16" s="14"/>
      <c r="N16" s="14"/>
      <c r="O16" s="14"/>
      <c r="P16" s="54" t="s">
        <v>121</v>
      </c>
      <c r="S16" s="25" t="str">
        <f t="shared" ref="S16" si="18">IF(H16="","",H16)</f>
        <v/>
      </c>
      <c r="T16" s="26"/>
      <c r="U16" s="25" t="str">
        <f t="shared" ref="U16" si="19">IF(I16="","",I16)</f>
        <v/>
      </c>
      <c r="V16" s="26"/>
      <c r="W16" s="25" t="str">
        <f t="shared" ref="W16" si="20">IF(J16="","",J16)</f>
        <v/>
      </c>
      <c r="X16" s="26"/>
      <c r="Y16" s="25" t="str">
        <f t="shared" ref="Y16" si="21">IF(K16="","",K16)</f>
        <v/>
      </c>
      <c r="Z16" s="26"/>
      <c r="AA16" s="25" t="str">
        <f t="shared" ref="AA16" si="22">IF(L16="","",L16)</f>
        <v/>
      </c>
      <c r="AB16" s="26"/>
      <c r="AC16" s="25" t="str">
        <f t="shared" ref="AC16" si="23">IF(M16="","",M16)</f>
        <v/>
      </c>
      <c r="AD16" s="26"/>
      <c r="AE16" s="25" t="str">
        <f t="shared" ref="AE16" si="24">IF(N16="","",N16)</f>
        <v/>
      </c>
      <c r="AF16" s="26"/>
      <c r="AG16" s="25" t="str">
        <f t="shared" ref="AG16" si="25">IF(O16="","",O16)</f>
        <v/>
      </c>
      <c r="AH16" s="26"/>
      <c r="AI16" s="54" t="s">
        <v>121</v>
      </c>
      <c r="AL16" s="7">
        <f t="shared" ref="AL16:AN16" si="26">T16</f>
        <v>0</v>
      </c>
      <c r="AN16" s="7">
        <f t="shared" si="26"/>
        <v>0</v>
      </c>
      <c r="AP16" s="7">
        <f t="shared" ref="AP16" si="27">X16</f>
        <v>0</v>
      </c>
      <c r="AR16" s="7">
        <f t="shared" ref="AR16" si="28">Z16</f>
        <v>0</v>
      </c>
      <c r="AT16" s="7">
        <f t="shared" ref="AT16" si="29">AB16</f>
        <v>0</v>
      </c>
      <c r="AV16" s="7">
        <f t="shared" ref="AV16" si="30">AD16</f>
        <v>0</v>
      </c>
      <c r="AX16" s="7">
        <f t="shared" ref="AX16" si="31">AF16</f>
        <v>0</v>
      </c>
      <c r="AZ16" s="7">
        <f t="shared" ref="AZ16" si="32">AH16</f>
        <v>0</v>
      </c>
    </row>
    <row r="17" spans="2:52">
      <c r="C17" s="6"/>
      <c r="D17" s="18"/>
      <c r="E17" s="18"/>
      <c r="F17" s="18"/>
      <c r="G17" s="18"/>
    </row>
    <row r="18" spans="2:52" ht="62.15" customHeight="1">
      <c r="B18" s="28">
        <v>2</v>
      </c>
      <c r="C18" s="221" t="str">
        <f>'Ratings Summary'!C11</f>
        <v xml:space="preserve">Processes, methods, tools, and techniques (process-related complexity): this indicator covers the complexity related to the number of tasks, assumptions and constraints, and their interdependence; the processes and process quality requirements; the team and communication structure; and the availability of supporting methods, tools, and techniques.
</v>
      </c>
      <c r="D18" s="222"/>
      <c r="E18" s="222"/>
      <c r="F18" s="222"/>
      <c r="G18" s="223"/>
    </row>
    <row r="19" spans="2:52" ht="13">
      <c r="B19" s="27">
        <f>B18+0.1</f>
        <v>2.1</v>
      </c>
      <c r="C19" s="5" t="s">
        <v>98</v>
      </c>
      <c r="D19" s="19" t="s">
        <v>99</v>
      </c>
      <c r="E19" s="19" t="s">
        <v>100</v>
      </c>
      <c r="F19" s="19" t="s">
        <v>101</v>
      </c>
      <c r="G19" s="19" t="s">
        <v>102</v>
      </c>
      <c r="H19" s="14"/>
      <c r="I19" s="14"/>
      <c r="J19" s="14"/>
      <c r="K19" s="14"/>
      <c r="L19" s="14"/>
      <c r="M19" s="14"/>
      <c r="N19" s="14"/>
      <c r="O19" s="14"/>
      <c r="P19" s="52"/>
      <c r="S19" s="25" t="str">
        <f t="shared" ref="S19:S22" si="33">IF(H19="","",H19)</f>
        <v/>
      </c>
      <c r="T19" s="26"/>
      <c r="U19" s="25" t="str">
        <f t="shared" ref="U19:U22" si="34">IF(I19="","",I19)</f>
        <v/>
      </c>
      <c r="V19" s="26"/>
      <c r="W19" s="25" t="str">
        <f t="shared" ref="W19:W22" si="35">IF(J19="","",J19)</f>
        <v/>
      </c>
      <c r="X19" s="26"/>
      <c r="Y19" s="25" t="str">
        <f t="shared" ref="Y19:Y22" si="36">IF(K19="","",K19)</f>
        <v/>
      </c>
      <c r="Z19" s="26"/>
      <c r="AA19" s="25" t="str">
        <f t="shared" ref="AA19:AA22" si="37">IF(L19="","",L19)</f>
        <v/>
      </c>
      <c r="AB19" s="26"/>
      <c r="AC19" s="25" t="str">
        <f t="shared" ref="AC19:AC22" si="38">IF(M19="","",M19)</f>
        <v/>
      </c>
      <c r="AD19" s="26"/>
      <c r="AE19" s="25" t="str">
        <f t="shared" ref="AE19:AE22" si="39">IF(N19="","",N19)</f>
        <v/>
      </c>
      <c r="AF19" s="26"/>
      <c r="AG19" s="25" t="str">
        <f t="shared" ref="AG19:AG22" si="40">IF(O19="","",O19)</f>
        <v/>
      </c>
      <c r="AH19" s="26"/>
      <c r="AI19" s="52"/>
      <c r="AL19" s="7" t="str">
        <f t="shared" ref="AL19:AL22" si="41">IF(T19="",S19,T19)</f>
        <v/>
      </c>
      <c r="AN19" s="7" t="str">
        <f t="shared" ref="AN19:AN22" si="42">IF(V19="",U19,V19)</f>
        <v/>
      </c>
      <c r="AP19" s="7" t="str">
        <f t="shared" ref="AP19:AP22" si="43">IF(X19="",W19,X19)</f>
        <v/>
      </c>
      <c r="AR19" s="7" t="str">
        <f t="shared" ref="AR19:AR22" si="44">IF(Z19="",Y19,Z19)</f>
        <v/>
      </c>
      <c r="AT19" s="7" t="str">
        <f t="shared" ref="AT19:AT22" si="45">IF(AB19="",AA19,AB19)</f>
        <v/>
      </c>
      <c r="AV19" s="7" t="str">
        <f t="shared" ref="AV19:AV22" si="46">IF(AD19="",AC19,AD19)</f>
        <v/>
      </c>
      <c r="AX19" s="7" t="str">
        <f t="shared" ref="AX19:AX22" si="47">IF(AF19="",AE19,AF19)</f>
        <v/>
      </c>
      <c r="AZ19" s="7" t="str">
        <f t="shared" ref="AZ19:AZ22" si="48">IF(AH19="",AG19,AH19)</f>
        <v/>
      </c>
    </row>
    <row r="20" spans="2:52" ht="37.5">
      <c r="B20" s="27">
        <f t="shared" ref="B20:B22" si="49">B19+0.1</f>
        <v>2.2000000000000002</v>
      </c>
      <c r="C20" s="5" t="s">
        <v>103</v>
      </c>
      <c r="D20" s="19" t="s">
        <v>118</v>
      </c>
      <c r="E20" s="19" t="s">
        <v>104</v>
      </c>
      <c r="F20" s="19" t="s">
        <v>105</v>
      </c>
      <c r="G20" s="19" t="s">
        <v>106</v>
      </c>
      <c r="H20" s="14"/>
      <c r="I20" s="14"/>
      <c r="J20" s="14"/>
      <c r="K20" s="14"/>
      <c r="L20" s="14"/>
      <c r="M20" s="14"/>
      <c r="N20" s="14"/>
      <c r="O20" s="14"/>
      <c r="P20" s="52"/>
      <c r="S20" s="25" t="str">
        <f t="shared" si="33"/>
        <v/>
      </c>
      <c r="T20" s="26"/>
      <c r="U20" s="25" t="str">
        <f t="shared" si="34"/>
        <v/>
      </c>
      <c r="V20" s="26"/>
      <c r="W20" s="25" t="str">
        <f t="shared" si="35"/>
        <v/>
      </c>
      <c r="X20" s="26"/>
      <c r="Y20" s="25" t="str">
        <f t="shared" si="36"/>
        <v/>
      </c>
      <c r="Z20" s="26"/>
      <c r="AA20" s="25" t="str">
        <f t="shared" si="37"/>
        <v/>
      </c>
      <c r="AB20" s="26"/>
      <c r="AC20" s="25" t="str">
        <f t="shared" si="38"/>
        <v/>
      </c>
      <c r="AD20" s="26"/>
      <c r="AE20" s="25" t="str">
        <f t="shared" si="39"/>
        <v/>
      </c>
      <c r="AF20" s="26"/>
      <c r="AG20" s="25" t="str">
        <f t="shared" si="40"/>
        <v/>
      </c>
      <c r="AH20" s="26"/>
      <c r="AI20" s="52"/>
      <c r="AL20" s="7" t="str">
        <f t="shared" si="41"/>
        <v/>
      </c>
      <c r="AN20" s="7" t="str">
        <f t="shared" si="42"/>
        <v/>
      </c>
      <c r="AP20" s="7" t="str">
        <f t="shared" si="43"/>
        <v/>
      </c>
      <c r="AR20" s="7" t="str">
        <f t="shared" si="44"/>
        <v/>
      </c>
      <c r="AT20" s="7" t="str">
        <f t="shared" si="45"/>
        <v/>
      </c>
      <c r="AV20" s="7" t="str">
        <f t="shared" si="46"/>
        <v/>
      </c>
      <c r="AX20" s="7" t="str">
        <f t="shared" si="47"/>
        <v/>
      </c>
      <c r="AZ20" s="7" t="str">
        <f t="shared" si="48"/>
        <v/>
      </c>
    </row>
    <row r="21" spans="2:52" ht="13">
      <c r="B21" s="27">
        <f t="shared" si="49"/>
        <v>2.3000000000000003</v>
      </c>
      <c r="C21" s="5" t="s">
        <v>107</v>
      </c>
      <c r="D21" s="19" t="s">
        <v>37</v>
      </c>
      <c r="E21" s="19" t="s">
        <v>38</v>
      </c>
      <c r="F21" s="19" t="s">
        <v>39</v>
      </c>
      <c r="G21" s="19" t="s">
        <v>210</v>
      </c>
      <c r="H21" s="14"/>
      <c r="I21" s="14"/>
      <c r="J21" s="14"/>
      <c r="K21" s="14"/>
      <c r="L21" s="14"/>
      <c r="M21" s="14"/>
      <c r="N21" s="14"/>
      <c r="O21" s="14"/>
      <c r="P21" s="52"/>
      <c r="S21" s="25" t="str">
        <f t="shared" si="33"/>
        <v/>
      </c>
      <c r="T21" s="26"/>
      <c r="U21" s="25" t="str">
        <f t="shared" si="34"/>
        <v/>
      </c>
      <c r="V21" s="26"/>
      <c r="W21" s="25" t="str">
        <f t="shared" si="35"/>
        <v/>
      </c>
      <c r="X21" s="26"/>
      <c r="Y21" s="25" t="str">
        <f t="shared" si="36"/>
        <v/>
      </c>
      <c r="Z21" s="26"/>
      <c r="AA21" s="25" t="str">
        <f t="shared" si="37"/>
        <v/>
      </c>
      <c r="AB21" s="26"/>
      <c r="AC21" s="25" t="str">
        <f t="shared" si="38"/>
        <v/>
      </c>
      <c r="AD21" s="26"/>
      <c r="AE21" s="25" t="str">
        <f t="shared" si="39"/>
        <v/>
      </c>
      <c r="AF21" s="26"/>
      <c r="AG21" s="25" t="str">
        <f t="shared" si="40"/>
        <v/>
      </c>
      <c r="AH21" s="26"/>
      <c r="AI21" s="52"/>
      <c r="AL21" s="7" t="str">
        <f t="shared" si="41"/>
        <v/>
      </c>
      <c r="AN21" s="7" t="str">
        <f t="shared" si="42"/>
        <v/>
      </c>
      <c r="AP21" s="7" t="str">
        <f t="shared" si="43"/>
        <v/>
      </c>
      <c r="AR21" s="7" t="str">
        <f t="shared" si="44"/>
        <v/>
      </c>
      <c r="AT21" s="7" t="str">
        <f t="shared" si="45"/>
        <v/>
      </c>
      <c r="AV21" s="7" t="str">
        <f t="shared" si="46"/>
        <v/>
      </c>
      <c r="AX21" s="7" t="str">
        <f t="shared" si="47"/>
        <v/>
      </c>
      <c r="AZ21" s="7" t="str">
        <f t="shared" si="48"/>
        <v/>
      </c>
    </row>
    <row r="22" spans="2:52" ht="25">
      <c r="B22" s="27">
        <f t="shared" si="49"/>
        <v>2.4000000000000004</v>
      </c>
      <c r="C22" s="5" t="s">
        <v>108</v>
      </c>
      <c r="D22" s="19" t="s">
        <v>28</v>
      </c>
      <c r="E22" s="19" t="s">
        <v>29</v>
      </c>
      <c r="F22" s="19" t="s">
        <v>30</v>
      </c>
      <c r="G22" s="19" t="s">
        <v>31</v>
      </c>
      <c r="H22" s="14"/>
      <c r="I22" s="14"/>
      <c r="J22" s="14"/>
      <c r="K22" s="14"/>
      <c r="L22" s="14"/>
      <c r="M22" s="14"/>
      <c r="N22" s="14"/>
      <c r="O22" s="14"/>
      <c r="P22" s="52"/>
      <c r="S22" s="25" t="str">
        <f t="shared" si="33"/>
        <v/>
      </c>
      <c r="T22" s="26"/>
      <c r="U22" s="25" t="str">
        <f t="shared" si="34"/>
        <v/>
      </c>
      <c r="V22" s="26"/>
      <c r="W22" s="25" t="str">
        <f t="shared" si="35"/>
        <v/>
      </c>
      <c r="X22" s="26"/>
      <c r="Y22" s="25" t="str">
        <f t="shared" si="36"/>
        <v/>
      </c>
      <c r="Z22" s="26"/>
      <c r="AA22" s="25" t="str">
        <f t="shared" si="37"/>
        <v/>
      </c>
      <c r="AB22" s="26"/>
      <c r="AC22" s="25" t="str">
        <f t="shared" si="38"/>
        <v/>
      </c>
      <c r="AD22" s="26"/>
      <c r="AE22" s="25" t="str">
        <f t="shared" si="39"/>
        <v/>
      </c>
      <c r="AF22" s="26"/>
      <c r="AG22" s="25" t="str">
        <f t="shared" si="40"/>
        <v/>
      </c>
      <c r="AH22" s="26"/>
      <c r="AI22" s="52"/>
      <c r="AL22" s="7" t="str">
        <f t="shared" si="41"/>
        <v/>
      </c>
      <c r="AN22" s="7" t="str">
        <f t="shared" si="42"/>
        <v/>
      </c>
      <c r="AP22" s="7" t="str">
        <f t="shared" si="43"/>
        <v/>
      </c>
      <c r="AR22" s="7" t="str">
        <f t="shared" si="44"/>
        <v/>
      </c>
      <c r="AT22" s="7" t="str">
        <f t="shared" si="45"/>
        <v/>
      </c>
      <c r="AV22" s="7" t="str">
        <f t="shared" si="46"/>
        <v/>
      </c>
      <c r="AX22" s="7" t="str">
        <f t="shared" si="47"/>
        <v/>
      </c>
      <c r="AZ22" s="7" t="str">
        <f t="shared" si="48"/>
        <v/>
      </c>
    </row>
    <row r="23" spans="2:52" s="8" customFormat="1" ht="24" customHeight="1">
      <c r="G23" s="8" t="s">
        <v>131</v>
      </c>
      <c r="H23" s="23" t="str">
        <f t="shared" ref="H23:O23" si="50">IF(SUM(H19:H22)=0,"",ROUNDDOWN(AVERAGE(H19:H22),1))</f>
        <v/>
      </c>
      <c r="I23" s="23" t="str">
        <f t="shared" si="50"/>
        <v/>
      </c>
      <c r="J23" s="23" t="str">
        <f t="shared" si="50"/>
        <v/>
      </c>
      <c r="K23" s="23" t="str">
        <f t="shared" si="50"/>
        <v/>
      </c>
      <c r="L23" s="23" t="str">
        <f t="shared" si="50"/>
        <v/>
      </c>
      <c r="M23" s="23" t="str">
        <f t="shared" si="50"/>
        <v/>
      </c>
      <c r="N23" s="23" t="str">
        <f t="shared" si="50"/>
        <v/>
      </c>
      <c r="O23" s="23" t="str">
        <f t="shared" si="50"/>
        <v/>
      </c>
      <c r="P23" s="53"/>
      <c r="S23" s="23" t="str">
        <f>IF(SUM(S19:S22)=0,"",ROUNDDOWN(AVERAGE(S19:S22),1))</f>
        <v/>
      </c>
      <c r="T23" s="23" t="str">
        <f>AL23</f>
        <v/>
      </c>
      <c r="U23" s="23" t="str">
        <f>IF(SUM(U19:U22)=0,"",ROUNDDOWN(AVERAGE(U19:U22),1))</f>
        <v/>
      </c>
      <c r="V23" s="23" t="str">
        <f>AN23</f>
        <v/>
      </c>
      <c r="W23" s="23" t="str">
        <f>IF(SUM(W19:W22)=0,"",ROUNDDOWN(AVERAGE(W19:W22),1))</f>
        <v/>
      </c>
      <c r="X23" s="23" t="str">
        <f>AP23</f>
        <v/>
      </c>
      <c r="Y23" s="23" t="str">
        <f>IF(SUM(Y19:Y22)=0,"",ROUNDDOWN(AVERAGE(Y19:Y22),1))</f>
        <v/>
      </c>
      <c r="Z23" s="23" t="str">
        <f>AR23</f>
        <v/>
      </c>
      <c r="AA23" s="23" t="str">
        <f>IF(SUM(AA19:AA22)=0,"",ROUNDDOWN(AVERAGE(AA19:AA22),1))</f>
        <v/>
      </c>
      <c r="AB23" s="23" t="str">
        <f>AT23</f>
        <v/>
      </c>
      <c r="AC23" s="23" t="str">
        <f>IF(SUM(AC19:AC22)=0,"",ROUNDDOWN(AVERAGE(AC19:AC22),1))</f>
        <v/>
      </c>
      <c r="AD23" s="23" t="str">
        <f>AV23</f>
        <v/>
      </c>
      <c r="AE23" s="23" t="str">
        <f>IF(SUM(AE19:AE22)=0,"",ROUNDDOWN(AVERAGE(AE19:AE22),1))</f>
        <v/>
      </c>
      <c r="AF23" s="23" t="str">
        <f>AX23</f>
        <v/>
      </c>
      <c r="AG23" s="23" t="str">
        <f>IF(SUM(AG19:AG22)=0,"",ROUNDDOWN(AVERAGE(AG19:AG22),1))</f>
        <v/>
      </c>
      <c r="AH23" s="23" t="str">
        <f>AZ23</f>
        <v/>
      </c>
      <c r="AI23" s="53"/>
      <c r="AK23" s="24"/>
      <c r="AL23" s="24" t="str">
        <f>IF(SUM(AL19:AL22)=0,"",ROUNDDOWN(AVERAGE(AL19:AL22),1))</f>
        <v/>
      </c>
      <c r="AM23" s="24"/>
      <c r="AN23" s="24" t="str">
        <f>IF(SUM(AN19:AN22)=0,"",ROUNDDOWN(AVERAGE(AN19:AN22),1))</f>
        <v/>
      </c>
      <c r="AO23" s="24"/>
      <c r="AP23" s="24" t="str">
        <f>IF(SUM(AP19:AP22)=0,"",ROUNDDOWN(AVERAGE(AP19:AP22),1))</f>
        <v/>
      </c>
      <c r="AQ23" s="24"/>
      <c r="AR23" s="24" t="str">
        <f>IF(SUM(AR19:AR22)=0,"",ROUNDDOWN(AVERAGE(AR19:AR22),1))</f>
        <v/>
      </c>
      <c r="AS23" s="24"/>
      <c r="AT23" s="24" t="str">
        <f>IF(SUM(AT19:AT22)=0,"",ROUNDDOWN(AVERAGE(AT19:AT22),1))</f>
        <v/>
      </c>
      <c r="AU23" s="24"/>
      <c r="AV23" s="24" t="str">
        <f>IF(SUM(AV19:AV22)=0,"",ROUNDDOWN(AVERAGE(AV19:AV22),1))</f>
        <v/>
      </c>
      <c r="AW23" s="24"/>
      <c r="AX23" s="24" t="str">
        <f>IF(SUM(AX19:AX22)=0,"",ROUNDDOWN(AVERAGE(AX19:AX22),1))</f>
        <v/>
      </c>
      <c r="AY23" s="24"/>
      <c r="AZ23" s="24" t="str">
        <f>IF(SUM(AZ19:AZ22)=0,"",ROUNDDOWN(AVERAGE(AZ19:AZ22),1))</f>
        <v/>
      </c>
    </row>
    <row r="24" spans="2:52" ht="24" customHeight="1">
      <c r="C24" s="6"/>
      <c r="D24" s="17"/>
      <c r="E24" s="17"/>
      <c r="F24" s="17"/>
      <c r="G24" s="8" t="s">
        <v>72</v>
      </c>
      <c r="H24" s="14"/>
      <c r="I24" s="14"/>
      <c r="J24" s="14"/>
      <c r="K24" s="14"/>
      <c r="L24" s="14"/>
      <c r="M24" s="14"/>
      <c r="N24" s="14"/>
      <c r="O24" s="14"/>
      <c r="P24" s="54" t="str">
        <f>P$16</f>
        <v>Use these cells to override the calculated ratings.</v>
      </c>
      <c r="S24" s="25" t="str">
        <f t="shared" ref="S24" si="51">IF(H24="","",H24)</f>
        <v/>
      </c>
      <c r="T24" s="26"/>
      <c r="U24" s="25" t="str">
        <f t="shared" ref="U24" si="52">IF(I24="","",I24)</f>
        <v/>
      </c>
      <c r="V24" s="26"/>
      <c r="W24" s="25" t="str">
        <f t="shared" ref="W24" si="53">IF(J24="","",J24)</f>
        <v/>
      </c>
      <c r="X24" s="26"/>
      <c r="Y24" s="25" t="str">
        <f t="shared" ref="Y24" si="54">IF(K24="","",K24)</f>
        <v/>
      </c>
      <c r="Z24" s="26"/>
      <c r="AA24" s="25" t="str">
        <f t="shared" ref="AA24" si="55">IF(L24="","",L24)</f>
        <v/>
      </c>
      <c r="AB24" s="26"/>
      <c r="AC24" s="25" t="str">
        <f t="shared" ref="AC24" si="56">IF(M24="","",M24)</f>
        <v/>
      </c>
      <c r="AD24" s="26"/>
      <c r="AE24" s="25" t="str">
        <f t="shared" ref="AE24" si="57">IF(N24="","",N24)</f>
        <v/>
      </c>
      <c r="AF24" s="26"/>
      <c r="AG24" s="25" t="str">
        <f t="shared" ref="AG24" si="58">IF(O24="","",O24)</f>
        <v/>
      </c>
      <c r="AH24" s="26"/>
      <c r="AI24" s="54" t="str">
        <f>AI$16</f>
        <v>Use these cells to override the calculated ratings.</v>
      </c>
      <c r="AL24" s="7">
        <f>T24</f>
        <v>0</v>
      </c>
      <c r="AN24" s="7">
        <f t="shared" ref="AN24" si="59">V24</f>
        <v>0</v>
      </c>
      <c r="AP24" s="7">
        <f t="shared" ref="AP24" si="60">X24</f>
        <v>0</v>
      </c>
      <c r="AR24" s="7">
        <f t="shared" ref="AR24" si="61">Z24</f>
        <v>0</v>
      </c>
      <c r="AT24" s="7">
        <f t="shared" ref="AT24" si="62">AB24</f>
        <v>0</v>
      </c>
      <c r="AV24" s="7">
        <f t="shared" ref="AV24" si="63">AD24</f>
        <v>0</v>
      </c>
      <c r="AX24" s="7">
        <f t="shared" ref="AX24" si="64">AF24</f>
        <v>0</v>
      </c>
      <c r="AZ24" s="7">
        <f t="shared" ref="AZ24" si="65">AH24</f>
        <v>0</v>
      </c>
    </row>
    <row r="25" spans="2:52">
      <c r="C25" s="6"/>
      <c r="D25" s="18"/>
      <c r="E25" s="18"/>
      <c r="F25" s="18"/>
      <c r="G25" s="18"/>
    </row>
    <row r="26" spans="2:52" ht="65.150000000000006" customHeight="1">
      <c r="B26" s="28">
        <v>3</v>
      </c>
      <c r="C26" s="221" t="str">
        <f>'Ratings Summary'!C12</f>
        <v xml:space="preserve">Resources including finance (input-related complexity): this indicator covers complexities relating to acquiring and funding the necessary budgets (possibly from several sources); the diversity or lack of availability of resources (both human and other); and the processes and activities needed to manage the financial and resource aspects, including procurement.
</v>
      </c>
      <c r="D26" s="222"/>
      <c r="E26" s="222"/>
      <c r="F26" s="222"/>
      <c r="G26" s="223"/>
    </row>
    <row r="27" spans="2:52" ht="25">
      <c r="B27" s="27">
        <f>B26+0.1</f>
        <v>3.1</v>
      </c>
      <c r="C27" s="20" t="s">
        <v>236</v>
      </c>
      <c r="D27" s="19" t="s">
        <v>41</v>
      </c>
      <c r="E27" s="19" t="s">
        <v>43</v>
      </c>
      <c r="F27" s="22" t="s">
        <v>78</v>
      </c>
      <c r="G27" s="19" t="s">
        <v>42</v>
      </c>
      <c r="H27" s="14"/>
      <c r="I27" s="14"/>
      <c r="J27" s="14"/>
      <c r="K27" s="14"/>
      <c r="L27" s="14"/>
      <c r="M27" s="14"/>
      <c r="N27" s="14"/>
      <c r="O27" s="14"/>
      <c r="P27" s="52"/>
      <c r="S27" s="25" t="str">
        <f t="shared" ref="S27:S29" si="66">IF(H27="","",H27)</f>
        <v/>
      </c>
      <c r="T27" s="26"/>
      <c r="U27" s="25" t="str">
        <f t="shared" ref="U27:U29" si="67">IF(I27="","",I27)</f>
        <v/>
      </c>
      <c r="V27" s="26"/>
      <c r="W27" s="25" t="str">
        <f t="shared" ref="W27:W29" si="68">IF(J27="","",J27)</f>
        <v/>
      </c>
      <c r="X27" s="26"/>
      <c r="Y27" s="25" t="str">
        <f t="shared" ref="Y27:Y29" si="69">IF(K27="","",K27)</f>
        <v/>
      </c>
      <c r="Z27" s="26"/>
      <c r="AA27" s="25" t="str">
        <f t="shared" ref="AA27:AA29" si="70">IF(L27="","",L27)</f>
        <v/>
      </c>
      <c r="AB27" s="26"/>
      <c r="AC27" s="25" t="str">
        <f t="shared" ref="AC27:AC29" si="71">IF(M27="","",M27)</f>
        <v/>
      </c>
      <c r="AD27" s="26"/>
      <c r="AE27" s="25" t="str">
        <f t="shared" ref="AE27:AE29" si="72">IF(N27="","",N27)</f>
        <v/>
      </c>
      <c r="AF27" s="26"/>
      <c r="AG27" s="25" t="str">
        <f t="shared" ref="AG27:AG29" si="73">IF(O27="","",O27)</f>
        <v/>
      </c>
      <c r="AH27" s="26"/>
      <c r="AI27" s="52"/>
      <c r="AL27" s="7" t="str">
        <f t="shared" ref="AL27:AL29" si="74">IF(T27="",S27,T27)</f>
        <v/>
      </c>
      <c r="AN27" s="7" t="str">
        <f t="shared" ref="AN27:AN29" si="75">IF(V27="",U27,V27)</f>
        <v/>
      </c>
      <c r="AP27" s="7" t="str">
        <f t="shared" ref="AP27:AP29" si="76">IF(X27="",W27,X27)</f>
        <v/>
      </c>
      <c r="AR27" s="7" t="str">
        <f t="shared" ref="AR27:AR29" si="77">IF(Z27="",Y27,Z27)</f>
        <v/>
      </c>
      <c r="AT27" s="7" t="str">
        <f t="shared" ref="AT27:AT29" si="78">IF(AB27="",AA27,AB27)</f>
        <v/>
      </c>
      <c r="AV27" s="7" t="str">
        <f t="shared" ref="AV27:AV29" si="79">IF(AD27="",AC27,AD27)</f>
        <v/>
      </c>
      <c r="AX27" s="7" t="str">
        <f t="shared" ref="AX27:AX29" si="80">IF(AF27="",AE27,AF27)</f>
        <v/>
      </c>
      <c r="AZ27" s="7" t="str">
        <f t="shared" ref="AZ27:AZ29" si="81">IF(AH27="",AG27,AH27)</f>
        <v/>
      </c>
    </row>
    <row r="28" spans="2:52" ht="25">
      <c r="B28" s="27">
        <f t="shared" ref="B28:B29" si="82">B27+0.1</f>
        <v>3.2</v>
      </c>
      <c r="C28" s="5" t="s">
        <v>237</v>
      </c>
      <c r="D28" s="19" t="s">
        <v>41</v>
      </c>
      <c r="E28" s="19" t="s">
        <v>43</v>
      </c>
      <c r="F28" s="22" t="s">
        <v>78</v>
      </c>
      <c r="G28" s="19" t="s">
        <v>42</v>
      </c>
      <c r="H28" s="14"/>
      <c r="I28" s="14"/>
      <c r="J28" s="14"/>
      <c r="K28" s="14"/>
      <c r="L28" s="14"/>
      <c r="M28" s="14"/>
      <c r="N28" s="14"/>
      <c r="O28" s="14"/>
      <c r="P28" s="52"/>
      <c r="S28" s="25" t="str">
        <f t="shared" si="66"/>
        <v/>
      </c>
      <c r="T28" s="26"/>
      <c r="U28" s="25" t="str">
        <f t="shared" si="67"/>
        <v/>
      </c>
      <c r="V28" s="26"/>
      <c r="W28" s="25" t="str">
        <f t="shared" si="68"/>
        <v/>
      </c>
      <c r="X28" s="26"/>
      <c r="Y28" s="25" t="str">
        <f t="shared" si="69"/>
        <v/>
      </c>
      <c r="Z28" s="26"/>
      <c r="AA28" s="25" t="str">
        <f t="shared" si="70"/>
        <v/>
      </c>
      <c r="AB28" s="26"/>
      <c r="AC28" s="25" t="str">
        <f t="shared" si="71"/>
        <v/>
      </c>
      <c r="AD28" s="26"/>
      <c r="AE28" s="25" t="str">
        <f t="shared" si="72"/>
        <v/>
      </c>
      <c r="AF28" s="26"/>
      <c r="AG28" s="25" t="str">
        <f t="shared" si="73"/>
        <v/>
      </c>
      <c r="AH28" s="26"/>
      <c r="AI28" s="52"/>
      <c r="AL28" s="7" t="str">
        <f t="shared" si="74"/>
        <v/>
      </c>
      <c r="AN28" s="7" t="str">
        <f t="shared" si="75"/>
        <v/>
      </c>
      <c r="AP28" s="7" t="str">
        <f t="shared" si="76"/>
        <v/>
      </c>
      <c r="AR28" s="7" t="str">
        <f t="shared" si="77"/>
        <v/>
      </c>
      <c r="AT28" s="7" t="str">
        <f t="shared" si="78"/>
        <v/>
      </c>
      <c r="AV28" s="7" t="str">
        <f t="shared" si="79"/>
        <v/>
      </c>
      <c r="AX28" s="7" t="str">
        <f t="shared" si="80"/>
        <v/>
      </c>
      <c r="AZ28" s="7" t="str">
        <f t="shared" si="81"/>
        <v/>
      </c>
    </row>
    <row r="29" spans="2:52" ht="25">
      <c r="B29" s="27">
        <f t="shared" si="82"/>
        <v>3.3000000000000003</v>
      </c>
      <c r="C29" s="5" t="s">
        <v>238</v>
      </c>
      <c r="D29" s="19" t="s">
        <v>41</v>
      </c>
      <c r="E29" s="19" t="s">
        <v>43</v>
      </c>
      <c r="F29" s="22" t="s">
        <v>78</v>
      </c>
      <c r="G29" s="19" t="s">
        <v>42</v>
      </c>
      <c r="H29" s="14"/>
      <c r="I29" s="14"/>
      <c r="J29" s="14"/>
      <c r="K29" s="14"/>
      <c r="L29" s="14"/>
      <c r="M29" s="14"/>
      <c r="N29" s="14"/>
      <c r="O29" s="14"/>
      <c r="P29" s="52"/>
      <c r="S29" s="25" t="str">
        <f t="shared" si="66"/>
        <v/>
      </c>
      <c r="T29" s="26"/>
      <c r="U29" s="25" t="str">
        <f t="shared" si="67"/>
        <v/>
      </c>
      <c r="V29" s="26"/>
      <c r="W29" s="25" t="str">
        <f t="shared" si="68"/>
        <v/>
      </c>
      <c r="X29" s="26"/>
      <c r="Y29" s="25" t="str">
        <f t="shared" si="69"/>
        <v/>
      </c>
      <c r="Z29" s="26"/>
      <c r="AA29" s="25" t="str">
        <f t="shared" si="70"/>
        <v/>
      </c>
      <c r="AB29" s="26"/>
      <c r="AC29" s="25" t="str">
        <f t="shared" si="71"/>
        <v/>
      </c>
      <c r="AD29" s="26"/>
      <c r="AE29" s="25" t="str">
        <f t="shared" si="72"/>
        <v/>
      </c>
      <c r="AF29" s="26"/>
      <c r="AG29" s="25" t="str">
        <f t="shared" si="73"/>
        <v/>
      </c>
      <c r="AH29" s="26"/>
      <c r="AI29" s="52"/>
      <c r="AL29" s="7" t="str">
        <f t="shared" si="74"/>
        <v/>
      </c>
      <c r="AN29" s="7" t="str">
        <f t="shared" si="75"/>
        <v/>
      </c>
      <c r="AP29" s="7" t="str">
        <f t="shared" si="76"/>
        <v/>
      </c>
      <c r="AR29" s="7" t="str">
        <f t="shared" si="77"/>
        <v/>
      </c>
      <c r="AT29" s="7" t="str">
        <f t="shared" si="78"/>
        <v/>
      </c>
      <c r="AV29" s="7" t="str">
        <f t="shared" si="79"/>
        <v/>
      </c>
      <c r="AX29" s="7" t="str">
        <f t="shared" si="80"/>
        <v/>
      </c>
      <c r="AZ29" s="7" t="str">
        <f t="shared" si="81"/>
        <v/>
      </c>
    </row>
    <row r="30" spans="2:52" s="8" customFormat="1" ht="24" customHeight="1">
      <c r="G30" s="8" t="s">
        <v>131</v>
      </c>
      <c r="H30" s="23" t="str">
        <f t="shared" ref="H30:O30" si="83">IF(SUM(H27:H29)=0,"",ROUNDDOWN(AVERAGE(H27:H29),1))</f>
        <v/>
      </c>
      <c r="I30" s="23" t="str">
        <f t="shared" si="83"/>
        <v/>
      </c>
      <c r="J30" s="23" t="str">
        <f t="shared" si="83"/>
        <v/>
      </c>
      <c r="K30" s="23" t="str">
        <f t="shared" si="83"/>
        <v/>
      </c>
      <c r="L30" s="23" t="str">
        <f t="shared" si="83"/>
        <v/>
      </c>
      <c r="M30" s="23" t="str">
        <f t="shared" si="83"/>
        <v/>
      </c>
      <c r="N30" s="23" t="str">
        <f t="shared" si="83"/>
        <v/>
      </c>
      <c r="O30" s="23" t="str">
        <f t="shared" si="83"/>
        <v/>
      </c>
      <c r="P30" s="53"/>
      <c r="S30" s="23" t="str">
        <f>IF(SUM(S27:S29)=0,"",ROUNDDOWN(AVERAGE(S27:S29),1))</f>
        <v/>
      </c>
      <c r="T30" s="23" t="str">
        <f>AL30</f>
        <v/>
      </c>
      <c r="U30" s="23" t="str">
        <f>IF(SUM(U27:U29)=0,"",ROUNDDOWN(AVERAGE(U27:U29),1))</f>
        <v/>
      </c>
      <c r="V30" s="23" t="str">
        <f>AN30</f>
        <v/>
      </c>
      <c r="W30" s="23" t="str">
        <f>IF(SUM(W27:W29)=0,"",ROUNDDOWN(AVERAGE(W27:W29),1))</f>
        <v/>
      </c>
      <c r="X30" s="23" t="str">
        <f>AP30</f>
        <v/>
      </c>
      <c r="Y30" s="23" t="str">
        <f>IF(SUM(Y27:Y29)=0,"",ROUNDDOWN(AVERAGE(Y27:Y29),1))</f>
        <v/>
      </c>
      <c r="Z30" s="23" t="str">
        <f>AR30</f>
        <v/>
      </c>
      <c r="AA30" s="23" t="str">
        <f>IF(SUM(AA27:AA29)=0,"",ROUNDDOWN(AVERAGE(AA27:AA29),1))</f>
        <v/>
      </c>
      <c r="AB30" s="23" t="str">
        <f>AT30</f>
        <v/>
      </c>
      <c r="AC30" s="23" t="str">
        <f>IF(SUM(AC27:AC29)=0,"",ROUNDDOWN(AVERAGE(AC27:AC29),1))</f>
        <v/>
      </c>
      <c r="AD30" s="23" t="str">
        <f>AV30</f>
        <v/>
      </c>
      <c r="AE30" s="23" t="str">
        <f>IF(SUM(AE27:AE29)=0,"",ROUNDDOWN(AVERAGE(AE27:AE29),1))</f>
        <v/>
      </c>
      <c r="AF30" s="23" t="str">
        <f>AX30</f>
        <v/>
      </c>
      <c r="AG30" s="23" t="str">
        <f>IF(SUM(AG27:AG29)=0,"",ROUNDDOWN(AVERAGE(AG27:AG29),1))</f>
        <v/>
      </c>
      <c r="AH30" s="23" t="str">
        <f>AZ30</f>
        <v/>
      </c>
      <c r="AI30" s="53"/>
      <c r="AK30" s="24"/>
      <c r="AL30" s="24" t="str">
        <f>IF(SUM(AL27:AL29)=0,"",ROUNDDOWN(AVERAGE(AL27:AL29),1))</f>
        <v/>
      </c>
      <c r="AM30" s="24"/>
      <c r="AN30" s="24" t="str">
        <f>IF(SUM(AN27:AN29)=0,"",ROUNDDOWN(AVERAGE(AN27:AN29),1))</f>
        <v/>
      </c>
      <c r="AO30" s="24"/>
      <c r="AP30" s="24" t="str">
        <f>IF(SUM(AP27:AP29)=0,"",ROUNDDOWN(AVERAGE(AP27:AP29),1))</f>
        <v/>
      </c>
      <c r="AQ30" s="24"/>
      <c r="AR30" s="24" t="str">
        <f>IF(SUM(AR27:AR29)=0,"",ROUNDDOWN(AVERAGE(AR27:AR29),1))</f>
        <v/>
      </c>
      <c r="AS30" s="24"/>
      <c r="AT30" s="24" t="str">
        <f>IF(SUM(AT27:AT29)=0,"",ROUNDDOWN(AVERAGE(AT27:AT29),1))</f>
        <v/>
      </c>
      <c r="AU30" s="24"/>
      <c r="AV30" s="24" t="str">
        <f>IF(SUM(AV27:AV29)=0,"",ROUNDDOWN(AVERAGE(AV27:AV29),1))</f>
        <v/>
      </c>
      <c r="AW30" s="24"/>
      <c r="AX30" s="24" t="str">
        <f>IF(SUM(AX27:AX29)=0,"",ROUNDDOWN(AVERAGE(AX27:AX29),1))</f>
        <v/>
      </c>
      <c r="AY30" s="24"/>
      <c r="AZ30" s="24" t="str">
        <f>IF(SUM(AZ27:AZ29)=0,"",ROUNDDOWN(AVERAGE(AZ27:AZ29),1))</f>
        <v/>
      </c>
    </row>
    <row r="31" spans="2:52" ht="24" customHeight="1">
      <c r="C31" s="6"/>
      <c r="D31" s="17"/>
      <c r="E31" s="17"/>
      <c r="F31" s="17"/>
      <c r="G31" s="8" t="s">
        <v>72</v>
      </c>
      <c r="H31" s="14"/>
      <c r="I31" s="14"/>
      <c r="J31" s="14"/>
      <c r="K31" s="14"/>
      <c r="L31" s="14"/>
      <c r="M31" s="14"/>
      <c r="N31" s="14"/>
      <c r="O31" s="14"/>
      <c r="P31" s="54" t="str">
        <f>P$16</f>
        <v>Use these cells to override the calculated ratings.</v>
      </c>
      <c r="S31" s="25" t="str">
        <f t="shared" ref="S31" si="84">IF(H31="","",H31)</f>
        <v/>
      </c>
      <c r="T31" s="26"/>
      <c r="U31" s="25" t="str">
        <f t="shared" ref="U31" si="85">IF(I31="","",I31)</f>
        <v/>
      </c>
      <c r="V31" s="26"/>
      <c r="W31" s="25" t="str">
        <f t="shared" ref="W31" si="86">IF(J31="","",J31)</f>
        <v/>
      </c>
      <c r="X31" s="26"/>
      <c r="Y31" s="25" t="str">
        <f t="shared" ref="Y31" si="87">IF(K31="","",K31)</f>
        <v/>
      </c>
      <c r="Z31" s="26"/>
      <c r="AA31" s="25" t="str">
        <f t="shared" ref="AA31" si="88">IF(L31="","",L31)</f>
        <v/>
      </c>
      <c r="AB31" s="26"/>
      <c r="AC31" s="25" t="str">
        <f t="shared" ref="AC31" si="89">IF(M31="","",M31)</f>
        <v/>
      </c>
      <c r="AD31" s="26"/>
      <c r="AE31" s="25" t="str">
        <f t="shared" ref="AE31" si="90">IF(N31="","",N31)</f>
        <v/>
      </c>
      <c r="AF31" s="26"/>
      <c r="AG31" s="25" t="str">
        <f t="shared" ref="AG31" si="91">IF(O31="","",O31)</f>
        <v/>
      </c>
      <c r="AH31" s="26"/>
      <c r="AI31" s="54" t="str">
        <f>AI$16</f>
        <v>Use these cells to override the calculated ratings.</v>
      </c>
      <c r="AL31" s="7">
        <f>T31</f>
        <v>0</v>
      </c>
      <c r="AN31" s="7">
        <f t="shared" ref="AN31" si="92">V31</f>
        <v>0</v>
      </c>
      <c r="AP31" s="7">
        <f t="shared" ref="AP31" si="93">X31</f>
        <v>0</v>
      </c>
      <c r="AR31" s="7">
        <f t="shared" ref="AR31" si="94">Z31</f>
        <v>0</v>
      </c>
      <c r="AT31" s="7">
        <f t="shared" ref="AT31" si="95">AB31</f>
        <v>0</v>
      </c>
      <c r="AV31" s="7">
        <f t="shared" ref="AV31" si="96">AD31</f>
        <v>0</v>
      </c>
      <c r="AX31" s="7">
        <f t="shared" ref="AX31" si="97">AF31</f>
        <v>0</v>
      </c>
      <c r="AZ31" s="7">
        <f t="shared" ref="AZ31" si="98">AH31</f>
        <v>0</v>
      </c>
    </row>
    <row r="32" spans="2:52">
      <c r="C32" s="6"/>
      <c r="D32" s="18"/>
      <c r="E32" s="18"/>
      <c r="F32" s="18"/>
      <c r="G32" s="18"/>
    </row>
    <row r="33" spans="2:52" ht="40" customHeight="1">
      <c r="B33" s="28">
        <v>4</v>
      </c>
      <c r="C33" s="221" t="str">
        <f>'Ratings Summary'!C13</f>
        <v xml:space="preserve">Risk and opportunities (risk-related complexity): this indicator covers complexity related to the risk profile(s) and uncertainty levels of the project, program, or portfolio and dependent initiatives.
</v>
      </c>
      <c r="D33" s="222"/>
      <c r="E33" s="222"/>
      <c r="F33" s="222"/>
      <c r="G33" s="223"/>
    </row>
    <row r="34" spans="2:52" ht="25">
      <c r="B34" s="27">
        <f>B33+0.1</f>
        <v>4.0999999999999996</v>
      </c>
      <c r="C34" s="5" t="s">
        <v>239</v>
      </c>
      <c r="D34" s="19" t="s">
        <v>30</v>
      </c>
      <c r="E34" s="19" t="s">
        <v>48</v>
      </c>
      <c r="F34" s="19" t="s">
        <v>29</v>
      </c>
      <c r="G34" s="19" t="s">
        <v>195</v>
      </c>
      <c r="H34" s="14"/>
      <c r="I34" s="14"/>
      <c r="J34" s="14"/>
      <c r="K34" s="14"/>
      <c r="L34" s="14"/>
      <c r="M34" s="14"/>
      <c r="N34" s="14"/>
      <c r="O34" s="14"/>
      <c r="P34" s="52"/>
      <c r="S34" s="25" t="str">
        <f t="shared" ref="S34:S36" si="99">IF(H34="","",H34)</f>
        <v/>
      </c>
      <c r="T34" s="26"/>
      <c r="U34" s="25" t="str">
        <f t="shared" ref="U34:U36" si="100">IF(I34="","",I34)</f>
        <v/>
      </c>
      <c r="V34" s="26"/>
      <c r="W34" s="25" t="str">
        <f t="shared" ref="W34:W36" si="101">IF(J34="","",J34)</f>
        <v/>
      </c>
      <c r="X34" s="26"/>
      <c r="Y34" s="25" t="str">
        <f t="shared" ref="Y34:Y36" si="102">IF(K34="","",K34)</f>
        <v/>
      </c>
      <c r="Z34" s="26"/>
      <c r="AA34" s="25" t="str">
        <f t="shared" ref="AA34:AA36" si="103">IF(L34="","",L34)</f>
        <v/>
      </c>
      <c r="AB34" s="26"/>
      <c r="AC34" s="25" t="str">
        <f t="shared" ref="AC34:AC36" si="104">IF(M34="","",M34)</f>
        <v/>
      </c>
      <c r="AD34" s="26"/>
      <c r="AE34" s="25" t="str">
        <f t="shared" ref="AE34:AE36" si="105">IF(N34="","",N34)</f>
        <v/>
      </c>
      <c r="AF34" s="26"/>
      <c r="AG34" s="25" t="str">
        <f t="shared" ref="AG34:AG36" si="106">IF(O34="","",O34)</f>
        <v/>
      </c>
      <c r="AH34" s="26"/>
      <c r="AI34" s="52"/>
      <c r="AL34" s="7" t="str">
        <f t="shared" ref="AL34:AL36" si="107">IF(T34="",S34,T34)</f>
        <v/>
      </c>
      <c r="AN34" s="7" t="str">
        <f t="shared" ref="AN34:AN36" si="108">IF(V34="",U34,V34)</f>
        <v/>
      </c>
      <c r="AP34" s="7" t="str">
        <f t="shared" ref="AP34:AP36" si="109">IF(X34="",W34,X34)</f>
        <v/>
      </c>
      <c r="AR34" s="7" t="str">
        <f t="shared" ref="AR34:AR36" si="110">IF(Z34="",Y34,Z34)</f>
        <v/>
      </c>
      <c r="AT34" s="7" t="str">
        <f t="shared" ref="AT34:AT36" si="111">IF(AB34="",AA34,AB34)</f>
        <v/>
      </c>
      <c r="AV34" s="7" t="str">
        <f t="shared" ref="AV34:AV36" si="112">IF(AD34="",AC34,AD34)</f>
        <v/>
      </c>
      <c r="AX34" s="7" t="str">
        <f t="shared" ref="AX34:AX36" si="113">IF(AF34="",AE34,AF34)</f>
        <v/>
      </c>
      <c r="AZ34" s="7" t="str">
        <f t="shared" ref="AZ34:AZ36" si="114">IF(AH34="",AG34,AH34)</f>
        <v/>
      </c>
    </row>
    <row r="35" spans="2:52" ht="25">
      <c r="B35" s="27">
        <f t="shared" ref="B35:B36" si="115">B34+0.1</f>
        <v>4.1999999999999993</v>
      </c>
      <c r="C35" s="5" t="s">
        <v>241</v>
      </c>
      <c r="D35" s="19" t="s">
        <v>37</v>
      </c>
      <c r="E35" s="19" t="s">
        <v>109</v>
      </c>
      <c r="F35" s="19" t="s">
        <v>110</v>
      </c>
      <c r="G35" s="19" t="s">
        <v>156</v>
      </c>
      <c r="H35" s="14"/>
      <c r="I35" s="14"/>
      <c r="J35" s="14"/>
      <c r="K35" s="14"/>
      <c r="L35" s="14"/>
      <c r="M35" s="14"/>
      <c r="N35" s="14"/>
      <c r="O35" s="14"/>
      <c r="P35" s="52"/>
      <c r="S35" s="25" t="str">
        <f t="shared" si="99"/>
        <v/>
      </c>
      <c r="T35" s="26"/>
      <c r="U35" s="25" t="str">
        <f t="shared" si="100"/>
        <v/>
      </c>
      <c r="V35" s="26"/>
      <c r="W35" s="25" t="str">
        <f t="shared" si="101"/>
        <v/>
      </c>
      <c r="X35" s="26"/>
      <c r="Y35" s="25" t="str">
        <f t="shared" si="102"/>
        <v/>
      </c>
      <c r="Z35" s="26"/>
      <c r="AA35" s="25" t="str">
        <f t="shared" si="103"/>
        <v/>
      </c>
      <c r="AB35" s="26"/>
      <c r="AC35" s="25" t="str">
        <f t="shared" si="104"/>
        <v/>
      </c>
      <c r="AD35" s="26"/>
      <c r="AE35" s="25" t="str">
        <f t="shared" si="105"/>
        <v/>
      </c>
      <c r="AF35" s="26"/>
      <c r="AG35" s="25" t="str">
        <f t="shared" si="106"/>
        <v/>
      </c>
      <c r="AH35" s="26"/>
      <c r="AI35" s="52"/>
      <c r="AL35" s="7" t="str">
        <f t="shared" si="107"/>
        <v/>
      </c>
      <c r="AN35" s="7" t="str">
        <f t="shared" si="108"/>
        <v/>
      </c>
      <c r="AP35" s="7" t="str">
        <f t="shared" si="109"/>
        <v/>
      </c>
      <c r="AR35" s="7" t="str">
        <f t="shared" si="110"/>
        <v/>
      </c>
      <c r="AT35" s="7" t="str">
        <f t="shared" si="111"/>
        <v/>
      </c>
      <c r="AV35" s="7" t="str">
        <f t="shared" si="112"/>
        <v/>
      </c>
      <c r="AX35" s="7" t="str">
        <f t="shared" si="113"/>
        <v/>
      </c>
      <c r="AZ35" s="7" t="str">
        <f t="shared" si="114"/>
        <v/>
      </c>
    </row>
    <row r="36" spans="2:52" ht="25">
      <c r="B36" s="27">
        <f t="shared" si="115"/>
        <v>4.2999999999999989</v>
      </c>
      <c r="C36" s="5" t="s">
        <v>240</v>
      </c>
      <c r="D36" s="19" t="s">
        <v>159</v>
      </c>
      <c r="E36" s="19" t="s">
        <v>153</v>
      </c>
      <c r="F36" s="19" t="s">
        <v>160</v>
      </c>
      <c r="G36" s="19" t="s">
        <v>161</v>
      </c>
      <c r="H36" s="14"/>
      <c r="I36" s="14"/>
      <c r="J36" s="14"/>
      <c r="K36" s="14"/>
      <c r="L36" s="14"/>
      <c r="M36" s="14"/>
      <c r="N36" s="14"/>
      <c r="O36" s="14"/>
      <c r="P36" s="52"/>
      <c r="S36" s="25" t="str">
        <f t="shared" si="99"/>
        <v/>
      </c>
      <c r="T36" s="26"/>
      <c r="U36" s="25" t="str">
        <f t="shared" si="100"/>
        <v/>
      </c>
      <c r="V36" s="26"/>
      <c r="W36" s="25" t="str">
        <f t="shared" si="101"/>
        <v/>
      </c>
      <c r="X36" s="26"/>
      <c r="Y36" s="25" t="str">
        <f t="shared" si="102"/>
        <v/>
      </c>
      <c r="Z36" s="26"/>
      <c r="AA36" s="25" t="str">
        <f t="shared" si="103"/>
        <v/>
      </c>
      <c r="AB36" s="26"/>
      <c r="AC36" s="25" t="str">
        <f t="shared" si="104"/>
        <v/>
      </c>
      <c r="AD36" s="26"/>
      <c r="AE36" s="25" t="str">
        <f t="shared" si="105"/>
        <v/>
      </c>
      <c r="AF36" s="26"/>
      <c r="AG36" s="25" t="str">
        <f t="shared" si="106"/>
        <v/>
      </c>
      <c r="AH36" s="26"/>
      <c r="AI36" s="52"/>
      <c r="AL36" s="7" t="str">
        <f t="shared" si="107"/>
        <v/>
      </c>
      <c r="AN36" s="7" t="str">
        <f t="shared" si="108"/>
        <v/>
      </c>
      <c r="AP36" s="7" t="str">
        <f t="shared" si="109"/>
        <v/>
      </c>
      <c r="AR36" s="7" t="str">
        <f t="shared" si="110"/>
        <v/>
      </c>
      <c r="AT36" s="7" t="str">
        <f t="shared" si="111"/>
        <v/>
      </c>
      <c r="AV36" s="7" t="str">
        <f t="shared" si="112"/>
        <v/>
      </c>
      <c r="AX36" s="7" t="str">
        <f t="shared" si="113"/>
        <v/>
      </c>
      <c r="AZ36" s="7" t="str">
        <f t="shared" si="114"/>
        <v/>
      </c>
    </row>
    <row r="37" spans="2:52" s="8" customFormat="1" ht="24" customHeight="1">
      <c r="G37" s="8" t="s">
        <v>131</v>
      </c>
      <c r="H37" s="23" t="str">
        <f t="shared" ref="H37:O37" si="116">IF(SUM(H34:H36)=0,"",ROUNDDOWN(AVERAGE(H34:H36),1))</f>
        <v/>
      </c>
      <c r="I37" s="23" t="str">
        <f t="shared" si="116"/>
        <v/>
      </c>
      <c r="J37" s="23" t="str">
        <f t="shared" si="116"/>
        <v/>
      </c>
      <c r="K37" s="23" t="str">
        <f t="shared" si="116"/>
        <v/>
      </c>
      <c r="L37" s="23" t="str">
        <f t="shared" si="116"/>
        <v/>
      </c>
      <c r="M37" s="23" t="str">
        <f t="shared" si="116"/>
        <v/>
      </c>
      <c r="N37" s="23" t="str">
        <f t="shared" si="116"/>
        <v/>
      </c>
      <c r="O37" s="23" t="str">
        <f t="shared" si="116"/>
        <v/>
      </c>
      <c r="P37" s="53"/>
      <c r="S37" s="23" t="str">
        <f>IF(SUM(S34:S36)=0,"",ROUNDDOWN(AVERAGE(S34:S36),1))</f>
        <v/>
      </c>
      <c r="T37" s="23" t="str">
        <f>AL37</f>
        <v/>
      </c>
      <c r="U37" s="23" t="str">
        <f>IF(SUM(U34:U36)=0,"",ROUNDDOWN(AVERAGE(U34:U36),1))</f>
        <v/>
      </c>
      <c r="V37" s="23" t="str">
        <f>AN37</f>
        <v/>
      </c>
      <c r="W37" s="23" t="str">
        <f>IF(SUM(W34:W36)=0,"",ROUNDDOWN(AVERAGE(W34:W36),1))</f>
        <v/>
      </c>
      <c r="X37" s="23" t="str">
        <f>AP37</f>
        <v/>
      </c>
      <c r="Y37" s="23" t="str">
        <f>IF(SUM(Y34:Y36)=0,"",ROUNDDOWN(AVERAGE(Y34:Y36),1))</f>
        <v/>
      </c>
      <c r="Z37" s="23" t="str">
        <f>AR37</f>
        <v/>
      </c>
      <c r="AA37" s="23" t="str">
        <f>IF(SUM(AA34:AA36)=0,"",ROUNDDOWN(AVERAGE(AA34:AA36),1))</f>
        <v/>
      </c>
      <c r="AB37" s="23" t="str">
        <f>AT37</f>
        <v/>
      </c>
      <c r="AC37" s="23" t="str">
        <f>IF(SUM(AC34:AC36)=0,"",ROUNDDOWN(AVERAGE(AC34:AC36),1))</f>
        <v/>
      </c>
      <c r="AD37" s="23" t="str">
        <f>AV37</f>
        <v/>
      </c>
      <c r="AE37" s="23" t="str">
        <f>IF(SUM(AE34:AE36)=0,"",ROUNDDOWN(AVERAGE(AE34:AE36),1))</f>
        <v/>
      </c>
      <c r="AF37" s="23" t="str">
        <f>AX37</f>
        <v/>
      </c>
      <c r="AG37" s="23" t="str">
        <f>IF(SUM(AG34:AG36)=0,"",ROUNDDOWN(AVERAGE(AG34:AG36),1))</f>
        <v/>
      </c>
      <c r="AH37" s="23" t="str">
        <f>AZ37</f>
        <v/>
      </c>
      <c r="AI37" s="53"/>
      <c r="AK37" s="24"/>
      <c r="AL37" s="24" t="str">
        <f>IF(SUM(AL34:AL36)=0,"",ROUNDDOWN(AVERAGE(AL34:AL36),1))</f>
        <v/>
      </c>
      <c r="AM37" s="24"/>
      <c r="AN37" s="24" t="str">
        <f>IF(SUM(AN34:AN36)=0,"",ROUNDDOWN(AVERAGE(AN34:AN36),1))</f>
        <v/>
      </c>
      <c r="AO37" s="24"/>
      <c r="AP37" s="24" t="str">
        <f>IF(SUM(AP34:AP36)=0,"",ROUNDDOWN(AVERAGE(AP34:AP36),1))</f>
        <v/>
      </c>
      <c r="AQ37" s="24"/>
      <c r="AR37" s="24" t="str">
        <f>IF(SUM(AR34:AR36)=0,"",ROUNDDOWN(AVERAGE(AR34:AR36),1))</f>
        <v/>
      </c>
      <c r="AS37" s="24"/>
      <c r="AT37" s="24" t="str">
        <f>IF(SUM(AT34:AT36)=0,"",ROUNDDOWN(AVERAGE(AT34:AT36),1))</f>
        <v/>
      </c>
      <c r="AU37" s="24"/>
      <c r="AV37" s="24" t="str">
        <f>IF(SUM(AV34:AV36)=0,"",ROUNDDOWN(AVERAGE(AV34:AV36),1))</f>
        <v/>
      </c>
      <c r="AW37" s="24"/>
      <c r="AX37" s="24" t="str">
        <f>IF(SUM(AX34:AX36)=0,"",ROUNDDOWN(AVERAGE(AX34:AX36),1))</f>
        <v/>
      </c>
      <c r="AY37" s="24"/>
      <c r="AZ37" s="24" t="str">
        <f>IF(SUM(AZ34:AZ36)=0,"",ROUNDDOWN(AVERAGE(AZ34:AZ36),1))</f>
        <v/>
      </c>
    </row>
    <row r="38" spans="2:52" ht="24" customHeight="1">
      <c r="C38" s="6"/>
      <c r="D38" s="17"/>
      <c r="E38" s="17"/>
      <c r="F38" s="17"/>
      <c r="G38" s="8" t="s">
        <v>72</v>
      </c>
      <c r="H38" s="14"/>
      <c r="I38" s="14"/>
      <c r="J38" s="14"/>
      <c r="K38" s="14"/>
      <c r="L38" s="14"/>
      <c r="M38" s="14"/>
      <c r="N38" s="14"/>
      <c r="O38" s="14"/>
      <c r="P38" s="54" t="str">
        <f>P$16</f>
        <v>Use these cells to override the calculated ratings.</v>
      </c>
      <c r="S38" s="25" t="str">
        <f t="shared" ref="S38" si="117">IF(H38="","",H38)</f>
        <v/>
      </c>
      <c r="T38" s="26"/>
      <c r="U38" s="25" t="str">
        <f t="shared" ref="U38" si="118">IF(I38="","",I38)</f>
        <v/>
      </c>
      <c r="V38" s="26"/>
      <c r="W38" s="25" t="str">
        <f t="shared" ref="W38" si="119">IF(J38="","",J38)</f>
        <v/>
      </c>
      <c r="X38" s="26"/>
      <c r="Y38" s="25" t="str">
        <f t="shared" ref="Y38" si="120">IF(K38="","",K38)</f>
        <v/>
      </c>
      <c r="Z38" s="26"/>
      <c r="AA38" s="25" t="str">
        <f t="shared" ref="AA38" si="121">IF(L38="","",L38)</f>
        <v/>
      </c>
      <c r="AB38" s="26"/>
      <c r="AC38" s="25" t="str">
        <f t="shared" ref="AC38" si="122">IF(M38="","",M38)</f>
        <v/>
      </c>
      <c r="AD38" s="26"/>
      <c r="AE38" s="25" t="str">
        <f t="shared" ref="AE38" si="123">IF(N38="","",N38)</f>
        <v/>
      </c>
      <c r="AF38" s="26"/>
      <c r="AG38" s="25" t="str">
        <f t="shared" ref="AG38" si="124">IF(O38="","",O38)</f>
        <v/>
      </c>
      <c r="AH38" s="26"/>
      <c r="AI38" s="54" t="str">
        <f>AI$16</f>
        <v>Use these cells to override the calculated ratings.</v>
      </c>
      <c r="AL38" s="7">
        <f>T38</f>
        <v>0</v>
      </c>
      <c r="AN38" s="7">
        <f t="shared" ref="AN38" si="125">V38</f>
        <v>0</v>
      </c>
      <c r="AP38" s="7">
        <f t="shared" ref="AP38" si="126">X38</f>
        <v>0</v>
      </c>
      <c r="AR38" s="7">
        <f t="shared" ref="AR38" si="127">Z38</f>
        <v>0</v>
      </c>
      <c r="AT38" s="7">
        <f t="shared" ref="AT38" si="128">AB38</f>
        <v>0</v>
      </c>
      <c r="AV38" s="7">
        <f t="shared" ref="AV38" si="129">AD38</f>
        <v>0</v>
      </c>
      <c r="AX38" s="7">
        <f t="shared" ref="AX38" si="130">AF38</f>
        <v>0</v>
      </c>
      <c r="AZ38" s="7">
        <f t="shared" ref="AZ38" si="131">AH38</f>
        <v>0</v>
      </c>
    </row>
    <row r="39" spans="2:52">
      <c r="C39" s="6"/>
      <c r="D39" s="18"/>
      <c r="E39" s="18"/>
      <c r="F39" s="18"/>
      <c r="G39" s="18"/>
    </row>
    <row r="40" spans="2:52" ht="89.15" customHeight="1">
      <c r="B40" s="28">
        <v>5</v>
      </c>
      <c r="C40" s="221" t="str">
        <f>'Ratings Summary'!C14</f>
        <v xml:space="preserve">Stakeholders and integration (strategy-related complexity): this indicator covers the influence of formal strategy from the sponsoring organization(s) and the standards, regulations, informal strategies, and politics which may influence the project, program, or portfolio. Other factors may include the importance of outcomes for the organization; the measure of agreement among stakeholders; the informal power, interests, and resistance surrounding the project, program, or portfolio; and any legal or regulatory requirements.
</v>
      </c>
      <c r="D40" s="222"/>
      <c r="E40" s="222"/>
      <c r="F40" s="222"/>
      <c r="G40" s="223"/>
    </row>
    <row r="41" spans="2:52" ht="25">
      <c r="B41" s="27">
        <f>B40+0.1</f>
        <v>5.0999999999999996</v>
      </c>
      <c r="C41" s="5" t="s">
        <v>187</v>
      </c>
      <c r="D41" s="19" t="s">
        <v>51</v>
      </c>
      <c r="E41" s="19" t="s">
        <v>52</v>
      </c>
      <c r="F41" s="19" t="s">
        <v>53</v>
      </c>
      <c r="G41" s="19" t="s">
        <v>54</v>
      </c>
      <c r="H41" s="14"/>
      <c r="I41" s="14"/>
      <c r="J41" s="14"/>
      <c r="K41" s="14"/>
      <c r="L41" s="14"/>
      <c r="M41" s="14"/>
      <c r="N41" s="14"/>
      <c r="O41" s="14"/>
      <c r="P41" s="52"/>
      <c r="S41" s="25" t="str">
        <f t="shared" ref="S41:S43" si="132">IF(H41="","",H41)</f>
        <v/>
      </c>
      <c r="T41" s="26"/>
      <c r="U41" s="25" t="str">
        <f t="shared" ref="U41:U43" si="133">IF(I41="","",I41)</f>
        <v/>
      </c>
      <c r="V41" s="26"/>
      <c r="W41" s="25" t="str">
        <f t="shared" ref="W41:W43" si="134">IF(J41="","",J41)</f>
        <v/>
      </c>
      <c r="X41" s="26"/>
      <c r="Y41" s="25" t="str">
        <f t="shared" ref="Y41:Y43" si="135">IF(K41="","",K41)</f>
        <v/>
      </c>
      <c r="Z41" s="26"/>
      <c r="AA41" s="25" t="str">
        <f t="shared" ref="AA41:AA43" si="136">IF(L41="","",L41)</f>
        <v/>
      </c>
      <c r="AB41" s="26"/>
      <c r="AC41" s="25" t="str">
        <f t="shared" ref="AC41:AC43" si="137">IF(M41="","",M41)</f>
        <v/>
      </c>
      <c r="AD41" s="26"/>
      <c r="AE41" s="25" t="str">
        <f t="shared" ref="AE41:AE43" si="138">IF(N41="","",N41)</f>
        <v/>
      </c>
      <c r="AF41" s="26"/>
      <c r="AG41" s="25" t="str">
        <f t="shared" ref="AG41:AG43" si="139">IF(O41="","",O41)</f>
        <v/>
      </c>
      <c r="AH41" s="26"/>
      <c r="AI41" s="52"/>
      <c r="AL41" s="7" t="str">
        <f t="shared" ref="AL41:AL43" si="140">IF(T41="",S41,T41)</f>
        <v/>
      </c>
      <c r="AN41" s="7" t="str">
        <f t="shared" ref="AN41:AN43" si="141">IF(V41="",U41,V41)</f>
        <v/>
      </c>
      <c r="AP41" s="7" t="str">
        <f t="shared" ref="AP41:AP43" si="142">IF(X41="",W41,X41)</f>
        <v/>
      </c>
      <c r="AR41" s="7" t="str">
        <f t="shared" ref="AR41:AR43" si="143">IF(Z41="",Y41,Z41)</f>
        <v/>
      </c>
      <c r="AT41" s="7" t="str">
        <f t="shared" ref="AT41:AT43" si="144">IF(AB41="",AA41,AB41)</f>
        <v/>
      </c>
      <c r="AV41" s="7" t="str">
        <f t="shared" ref="AV41:AV43" si="145">IF(AD41="",AC41,AD41)</f>
        <v/>
      </c>
      <c r="AX41" s="7" t="str">
        <f t="shared" ref="AX41:AX43" si="146">IF(AF41="",AE41,AF41)</f>
        <v/>
      </c>
      <c r="AZ41" s="7" t="str">
        <f t="shared" ref="AZ41:AZ43" si="147">IF(AH41="",AG41,AH41)</f>
        <v/>
      </c>
    </row>
    <row r="42" spans="2:52" ht="25">
      <c r="B42" s="27">
        <f t="shared" ref="B42:B43" si="148">B41+0.1</f>
        <v>5.1999999999999993</v>
      </c>
      <c r="C42" s="5" t="s">
        <v>242</v>
      </c>
      <c r="D42" s="19" t="s">
        <v>55</v>
      </c>
      <c r="E42" s="19" t="s">
        <v>48</v>
      </c>
      <c r="F42" s="19" t="s">
        <v>30</v>
      </c>
      <c r="G42" s="19" t="s">
        <v>188</v>
      </c>
      <c r="H42" s="14"/>
      <c r="I42" s="14"/>
      <c r="J42" s="14"/>
      <c r="K42" s="14"/>
      <c r="L42" s="14"/>
      <c r="M42" s="14"/>
      <c r="N42" s="14"/>
      <c r="O42" s="14"/>
      <c r="P42" s="52"/>
      <c r="S42" s="25" t="str">
        <f t="shared" si="132"/>
        <v/>
      </c>
      <c r="T42" s="26"/>
      <c r="U42" s="25" t="str">
        <f t="shared" si="133"/>
        <v/>
      </c>
      <c r="V42" s="26"/>
      <c r="W42" s="25" t="str">
        <f t="shared" si="134"/>
        <v/>
      </c>
      <c r="X42" s="26"/>
      <c r="Y42" s="25" t="str">
        <f t="shared" si="135"/>
        <v/>
      </c>
      <c r="Z42" s="26"/>
      <c r="AA42" s="25" t="str">
        <f t="shared" si="136"/>
        <v/>
      </c>
      <c r="AB42" s="26"/>
      <c r="AC42" s="25" t="str">
        <f t="shared" si="137"/>
        <v/>
      </c>
      <c r="AD42" s="26"/>
      <c r="AE42" s="25" t="str">
        <f t="shared" si="138"/>
        <v/>
      </c>
      <c r="AF42" s="26"/>
      <c r="AG42" s="25" t="str">
        <f t="shared" si="139"/>
        <v/>
      </c>
      <c r="AH42" s="26"/>
      <c r="AI42" s="52"/>
      <c r="AL42" s="7" t="str">
        <f t="shared" si="140"/>
        <v/>
      </c>
      <c r="AN42" s="7" t="str">
        <f t="shared" si="141"/>
        <v/>
      </c>
      <c r="AP42" s="7" t="str">
        <f t="shared" si="142"/>
        <v/>
      </c>
      <c r="AR42" s="7" t="str">
        <f t="shared" si="143"/>
        <v/>
      </c>
      <c r="AT42" s="7" t="str">
        <f t="shared" si="144"/>
        <v/>
      </c>
      <c r="AV42" s="7" t="str">
        <f t="shared" si="145"/>
        <v/>
      </c>
      <c r="AX42" s="7" t="str">
        <f t="shared" si="146"/>
        <v/>
      </c>
      <c r="AZ42" s="7" t="str">
        <f t="shared" si="147"/>
        <v/>
      </c>
    </row>
    <row r="43" spans="2:52" ht="25">
      <c r="B43" s="27">
        <f t="shared" si="148"/>
        <v>5.2999999999999989</v>
      </c>
      <c r="C43" s="5" t="s">
        <v>243</v>
      </c>
      <c r="D43" s="19" t="s">
        <v>56</v>
      </c>
      <c r="E43" s="19" t="s">
        <v>57</v>
      </c>
      <c r="F43" s="19" t="s">
        <v>32</v>
      </c>
      <c r="G43" s="19" t="s">
        <v>58</v>
      </c>
      <c r="H43" s="14"/>
      <c r="I43" s="14"/>
      <c r="J43" s="14"/>
      <c r="K43" s="14"/>
      <c r="L43" s="14"/>
      <c r="M43" s="14"/>
      <c r="N43" s="14"/>
      <c r="O43" s="14"/>
      <c r="P43" s="52"/>
      <c r="S43" s="25" t="str">
        <f t="shared" si="132"/>
        <v/>
      </c>
      <c r="T43" s="26"/>
      <c r="U43" s="25" t="str">
        <f t="shared" si="133"/>
        <v/>
      </c>
      <c r="V43" s="26"/>
      <c r="W43" s="25" t="str">
        <f t="shared" si="134"/>
        <v/>
      </c>
      <c r="X43" s="26"/>
      <c r="Y43" s="25" t="str">
        <f t="shared" si="135"/>
        <v/>
      </c>
      <c r="Z43" s="26"/>
      <c r="AA43" s="25" t="str">
        <f t="shared" si="136"/>
        <v/>
      </c>
      <c r="AB43" s="26"/>
      <c r="AC43" s="25" t="str">
        <f t="shared" si="137"/>
        <v/>
      </c>
      <c r="AD43" s="26"/>
      <c r="AE43" s="25" t="str">
        <f t="shared" si="138"/>
        <v/>
      </c>
      <c r="AF43" s="26"/>
      <c r="AG43" s="25" t="str">
        <f t="shared" si="139"/>
        <v/>
      </c>
      <c r="AH43" s="26"/>
      <c r="AI43" s="52"/>
      <c r="AL43" s="7" t="str">
        <f t="shared" si="140"/>
        <v/>
      </c>
      <c r="AN43" s="7" t="str">
        <f t="shared" si="141"/>
        <v/>
      </c>
      <c r="AP43" s="7" t="str">
        <f t="shared" si="142"/>
        <v/>
      </c>
      <c r="AR43" s="7" t="str">
        <f t="shared" si="143"/>
        <v/>
      </c>
      <c r="AT43" s="7" t="str">
        <f t="shared" si="144"/>
        <v/>
      </c>
      <c r="AV43" s="7" t="str">
        <f t="shared" si="145"/>
        <v/>
      </c>
      <c r="AX43" s="7" t="str">
        <f t="shared" si="146"/>
        <v/>
      </c>
      <c r="AZ43" s="7" t="str">
        <f t="shared" si="147"/>
        <v/>
      </c>
    </row>
    <row r="44" spans="2:52" s="8" customFormat="1" ht="24" customHeight="1">
      <c r="G44" s="8" t="s">
        <v>131</v>
      </c>
      <c r="H44" s="23" t="str">
        <f t="shared" ref="H44:O44" si="149">IF(SUM(H41:H43)=0,"",ROUNDDOWN(AVERAGE(H41:H43),1))</f>
        <v/>
      </c>
      <c r="I44" s="23" t="str">
        <f t="shared" si="149"/>
        <v/>
      </c>
      <c r="J44" s="23" t="str">
        <f t="shared" si="149"/>
        <v/>
      </c>
      <c r="K44" s="23" t="str">
        <f t="shared" si="149"/>
        <v/>
      </c>
      <c r="L44" s="23" t="str">
        <f t="shared" si="149"/>
        <v/>
      </c>
      <c r="M44" s="23" t="str">
        <f t="shared" si="149"/>
        <v/>
      </c>
      <c r="N44" s="23" t="str">
        <f t="shared" si="149"/>
        <v/>
      </c>
      <c r="O44" s="23" t="str">
        <f t="shared" si="149"/>
        <v/>
      </c>
      <c r="P44" s="53"/>
      <c r="S44" s="23" t="str">
        <f>IF(SUM(S41:S43)=0,"",ROUNDDOWN(AVERAGE(S41:S43),1))</f>
        <v/>
      </c>
      <c r="T44" s="23" t="str">
        <f>AL44</f>
        <v/>
      </c>
      <c r="U44" s="23" t="str">
        <f>IF(SUM(U41:U43)=0,"",ROUNDDOWN(AVERAGE(U41:U43),1))</f>
        <v/>
      </c>
      <c r="V44" s="23" t="str">
        <f>AN44</f>
        <v/>
      </c>
      <c r="W44" s="23" t="str">
        <f>IF(SUM(W41:W43)=0,"",ROUNDDOWN(AVERAGE(W41:W43),1))</f>
        <v/>
      </c>
      <c r="X44" s="23" t="str">
        <f>AP44</f>
        <v/>
      </c>
      <c r="Y44" s="23" t="str">
        <f>IF(SUM(Y41:Y43)=0,"",ROUNDDOWN(AVERAGE(Y41:Y43),1))</f>
        <v/>
      </c>
      <c r="Z44" s="23" t="str">
        <f>AR44</f>
        <v/>
      </c>
      <c r="AA44" s="23" t="str">
        <f>IF(SUM(AA41:AA43)=0,"",ROUNDDOWN(AVERAGE(AA41:AA43),1))</f>
        <v/>
      </c>
      <c r="AB44" s="23" t="str">
        <f>AT44</f>
        <v/>
      </c>
      <c r="AC44" s="23" t="str">
        <f>IF(SUM(AC41:AC43)=0,"",ROUNDDOWN(AVERAGE(AC41:AC43),1))</f>
        <v/>
      </c>
      <c r="AD44" s="23" t="str">
        <f>AV44</f>
        <v/>
      </c>
      <c r="AE44" s="23" t="str">
        <f>IF(SUM(AE41:AE43)=0,"",ROUNDDOWN(AVERAGE(AE41:AE43),1))</f>
        <v/>
      </c>
      <c r="AF44" s="23" t="str">
        <f>AX44</f>
        <v/>
      </c>
      <c r="AG44" s="23" t="str">
        <f>IF(SUM(AG41:AG43)=0,"",ROUNDDOWN(AVERAGE(AG41:AG43),1))</f>
        <v/>
      </c>
      <c r="AH44" s="23" t="str">
        <f>AZ44</f>
        <v/>
      </c>
      <c r="AI44" s="53"/>
      <c r="AK44" s="24"/>
      <c r="AL44" s="24" t="str">
        <f>IF(SUM(AL41:AL43)=0,"",ROUNDDOWN(AVERAGE(AL41:AL43),1))</f>
        <v/>
      </c>
      <c r="AM44" s="24"/>
      <c r="AN44" s="24" t="str">
        <f>IF(SUM(AN41:AN43)=0,"",ROUNDDOWN(AVERAGE(AN41:AN43),1))</f>
        <v/>
      </c>
      <c r="AO44" s="24"/>
      <c r="AP44" s="24" t="str">
        <f>IF(SUM(AP41:AP43)=0,"",ROUNDDOWN(AVERAGE(AP41:AP43),1))</f>
        <v/>
      </c>
      <c r="AQ44" s="24"/>
      <c r="AR44" s="24" t="str">
        <f>IF(SUM(AR41:AR43)=0,"",ROUNDDOWN(AVERAGE(AR41:AR43),1))</f>
        <v/>
      </c>
      <c r="AS44" s="24"/>
      <c r="AT44" s="24" t="str">
        <f>IF(SUM(AT41:AT43)=0,"",ROUNDDOWN(AVERAGE(AT41:AT43),1))</f>
        <v/>
      </c>
      <c r="AU44" s="24"/>
      <c r="AV44" s="24" t="str">
        <f>IF(SUM(AV41:AV43)=0,"",ROUNDDOWN(AVERAGE(AV41:AV43),1))</f>
        <v/>
      </c>
      <c r="AW44" s="24"/>
      <c r="AX44" s="24" t="str">
        <f>IF(SUM(AX41:AX43)=0,"",ROUNDDOWN(AVERAGE(AX41:AX43),1))</f>
        <v/>
      </c>
      <c r="AY44" s="24"/>
      <c r="AZ44" s="24" t="str">
        <f>IF(SUM(AZ41:AZ43)=0,"",ROUNDDOWN(AVERAGE(AZ41:AZ43),1))</f>
        <v/>
      </c>
    </row>
    <row r="45" spans="2:52" ht="24" customHeight="1">
      <c r="C45" s="6"/>
      <c r="D45" s="17"/>
      <c r="E45" s="17"/>
      <c r="F45" s="17"/>
      <c r="G45" s="8" t="s">
        <v>72</v>
      </c>
      <c r="H45" s="14"/>
      <c r="I45" s="14"/>
      <c r="J45" s="14"/>
      <c r="K45" s="14"/>
      <c r="L45" s="14"/>
      <c r="M45" s="14"/>
      <c r="N45" s="14"/>
      <c r="O45" s="14"/>
      <c r="P45" s="54" t="str">
        <f>P$16</f>
        <v>Use these cells to override the calculated ratings.</v>
      </c>
      <c r="S45" s="25" t="str">
        <f t="shared" ref="S45" si="150">IF(H45="","",H45)</f>
        <v/>
      </c>
      <c r="T45" s="26"/>
      <c r="U45" s="25" t="str">
        <f t="shared" ref="U45" si="151">IF(I45="","",I45)</f>
        <v/>
      </c>
      <c r="V45" s="26"/>
      <c r="W45" s="25" t="str">
        <f t="shared" ref="W45" si="152">IF(J45="","",J45)</f>
        <v/>
      </c>
      <c r="X45" s="26"/>
      <c r="Y45" s="25" t="str">
        <f t="shared" ref="Y45" si="153">IF(K45="","",K45)</f>
        <v/>
      </c>
      <c r="Z45" s="26"/>
      <c r="AA45" s="25" t="str">
        <f t="shared" ref="AA45" si="154">IF(L45="","",L45)</f>
        <v/>
      </c>
      <c r="AB45" s="26"/>
      <c r="AC45" s="25" t="str">
        <f t="shared" ref="AC45" si="155">IF(M45="","",M45)</f>
        <v/>
      </c>
      <c r="AD45" s="26"/>
      <c r="AE45" s="25" t="str">
        <f t="shared" ref="AE45" si="156">IF(N45="","",N45)</f>
        <v/>
      </c>
      <c r="AF45" s="26"/>
      <c r="AG45" s="25" t="str">
        <f t="shared" ref="AG45" si="157">IF(O45="","",O45)</f>
        <v/>
      </c>
      <c r="AH45" s="26"/>
      <c r="AI45" s="54" t="str">
        <f>AI$16</f>
        <v>Use these cells to override the calculated ratings.</v>
      </c>
      <c r="AL45" s="7">
        <f>T45</f>
        <v>0</v>
      </c>
      <c r="AN45" s="7">
        <f t="shared" ref="AN45" si="158">V45</f>
        <v>0</v>
      </c>
      <c r="AP45" s="7">
        <f t="shared" ref="AP45" si="159">X45</f>
        <v>0</v>
      </c>
      <c r="AR45" s="7">
        <f t="shared" ref="AR45" si="160">Z45</f>
        <v>0</v>
      </c>
      <c r="AT45" s="7">
        <f t="shared" ref="AT45" si="161">AB45</f>
        <v>0</v>
      </c>
      <c r="AV45" s="7">
        <f t="shared" ref="AV45" si="162">AD45</f>
        <v>0</v>
      </c>
      <c r="AX45" s="7">
        <f t="shared" ref="AX45" si="163">AF45</f>
        <v>0</v>
      </c>
      <c r="AZ45" s="7">
        <f t="shared" ref="AZ45" si="164">AH45</f>
        <v>0</v>
      </c>
    </row>
    <row r="46" spans="2:52">
      <c r="C46" s="6"/>
      <c r="D46" s="18"/>
      <c r="E46" s="18"/>
      <c r="F46" s="18"/>
      <c r="G46" s="18"/>
    </row>
    <row r="47" spans="2:52" ht="55" customHeight="1">
      <c r="B47" s="28">
        <v>6</v>
      </c>
      <c r="C47" s="221" t="str">
        <f>'Ratings Summary'!C15</f>
        <v xml:space="preserve">Relations with permanent organizations (organization-related complexity): this indicator covers the amount and interrelatedness of the interfaces of the project, program, or portfolio with the organization's systems, structures, reporting, and decision-making processes.
</v>
      </c>
      <c r="D47" s="222"/>
      <c r="E47" s="222"/>
      <c r="F47" s="222"/>
      <c r="G47" s="223"/>
    </row>
    <row r="48" spans="2:52" ht="30" customHeight="1">
      <c r="B48" s="27">
        <f>B47+0.1</f>
        <v>6.1</v>
      </c>
      <c r="C48" s="5" t="s">
        <v>244</v>
      </c>
      <c r="D48" s="19" t="s">
        <v>60</v>
      </c>
      <c r="E48" s="19" t="s">
        <v>61</v>
      </c>
      <c r="F48" s="19" t="s">
        <v>62</v>
      </c>
      <c r="G48" s="19" t="s">
        <v>63</v>
      </c>
      <c r="H48" s="14"/>
      <c r="I48" s="14"/>
      <c r="J48" s="14"/>
      <c r="K48" s="14"/>
      <c r="L48" s="14"/>
      <c r="M48" s="14"/>
      <c r="N48" s="14"/>
      <c r="O48" s="14"/>
      <c r="P48" s="52"/>
      <c r="S48" s="25" t="str">
        <f t="shared" ref="S48:S49" si="165">IF(H48="","",H48)</f>
        <v/>
      </c>
      <c r="T48" s="26"/>
      <c r="U48" s="25" t="str">
        <f t="shared" ref="U48:U49" si="166">IF(I48="","",I48)</f>
        <v/>
      </c>
      <c r="V48" s="26"/>
      <c r="W48" s="25" t="str">
        <f t="shared" ref="W48:W49" si="167">IF(J48="","",J48)</f>
        <v/>
      </c>
      <c r="X48" s="26"/>
      <c r="Y48" s="25" t="str">
        <f t="shared" ref="Y48:Y49" si="168">IF(K48="","",K48)</f>
        <v/>
      </c>
      <c r="Z48" s="26"/>
      <c r="AA48" s="25" t="str">
        <f t="shared" ref="AA48:AA49" si="169">IF(L48="","",L48)</f>
        <v/>
      </c>
      <c r="AB48" s="26"/>
      <c r="AC48" s="25" t="str">
        <f t="shared" ref="AC48:AC49" si="170">IF(M48="","",M48)</f>
        <v/>
      </c>
      <c r="AD48" s="26"/>
      <c r="AE48" s="25" t="str">
        <f t="shared" ref="AE48:AE49" si="171">IF(N48="","",N48)</f>
        <v/>
      </c>
      <c r="AF48" s="26"/>
      <c r="AG48" s="25" t="str">
        <f t="shared" ref="AG48:AG49" si="172">IF(O48="","",O48)</f>
        <v/>
      </c>
      <c r="AH48" s="26"/>
      <c r="AI48" s="52"/>
      <c r="AL48" s="7" t="str">
        <f t="shared" ref="AL48:AL49" si="173">IF(T48="",S48,T48)</f>
        <v/>
      </c>
      <c r="AN48" s="7" t="str">
        <f t="shared" ref="AN48:AN49" si="174">IF(V48="",U48,V48)</f>
        <v/>
      </c>
      <c r="AP48" s="7" t="str">
        <f t="shared" ref="AP48:AP49" si="175">IF(X48="",W48,X48)</f>
        <v/>
      </c>
      <c r="AR48" s="7" t="str">
        <f t="shared" ref="AR48:AR49" si="176">IF(Z48="",Y48,Z48)</f>
        <v/>
      </c>
      <c r="AT48" s="7" t="str">
        <f t="shared" ref="AT48:AT49" si="177">IF(AB48="",AA48,AB48)</f>
        <v/>
      </c>
      <c r="AV48" s="7" t="str">
        <f t="shared" ref="AV48:AV49" si="178">IF(AD48="",AC48,AD48)</f>
        <v/>
      </c>
      <c r="AX48" s="7" t="str">
        <f t="shared" ref="AX48:AX49" si="179">IF(AF48="",AE48,AF48)</f>
        <v/>
      </c>
      <c r="AZ48" s="7" t="str">
        <f t="shared" ref="AZ48:AZ49" si="180">IF(AH48="",AG48,AH48)</f>
        <v/>
      </c>
    </row>
    <row r="49" spans="2:52" ht="30" customHeight="1">
      <c r="B49" s="27">
        <f>B48+0.1</f>
        <v>6.1999999999999993</v>
      </c>
      <c r="C49" s="5" t="s">
        <v>245</v>
      </c>
      <c r="D49" s="19" t="s">
        <v>60</v>
      </c>
      <c r="E49" s="19" t="s">
        <v>61</v>
      </c>
      <c r="F49" s="19" t="s">
        <v>62</v>
      </c>
      <c r="G49" s="19" t="s">
        <v>63</v>
      </c>
      <c r="H49" s="14"/>
      <c r="I49" s="14"/>
      <c r="J49" s="14"/>
      <c r="K49" s="14"/>
      <c r="L49" s="14"/>
      <c r="M49" s="14"/>
      <c r="N49" s="14"/>
      <c r="O49" s="14"/>
      <c r="P49" s="52"/>
      <c r="S49" s="25" t="str">
        <f t="shared" si="165"/>
        <v/>
      </c>
      <c r="T49" s="26"/>
      <c r="U49" s="25" t="str">
        <f t="shared" si="166"/>
        <v/>
      </c>
      <c r="V49" s="26"/>
      <c r="W49" s="25" t="str">
        <f t="shared" si="167"/>
        <v/>
      </c>
      <c r="X49" s="26"/>
      <c r="Y49" s="25" t="str">
        <f t="shared" si="168"/>
        <v/>
      </c>
      <c r="Z49" s="26"/>
      <c r="AA49" s="25" t="str">
        <f t="shared" si="169"/>
        <v/>
      </c>
      <c r="AB49" s="26"/>
      <c r="AC49" s="25" t="str">
        <f t="shared" si="170"/>
        <v/>
      </c>
      <c r="AD49" s="26"/>
      <c r="AE49" s="25" t="str">
        <f t="shared" si="171"/>
        <v/>
      </c>
      <c r="AF49" s="26"/>
      <c r="AG49" s="25" t="str">
        <f t="shared" si="172"/>
        <v/>
      </c>
      <c r="AH49" s="26"/>
      <c r="AI49" s="52"/>
      <c r="AL49" s="7" t="str">
        <f t="shared" si="173"/>
        <v/>
      </c>
      <c r="AN49" s="7" t="str">
        <f t="shared" si="174"/>
        <v/>
      </c>
      <c r="AP49" s="7" t="str">
        <f t="shared" si="175"/>
        <v/>
      </c>
      <c r="AR49" s="7" t="str">
        <f t="shared" si="176"/>
        <v/>
      </c>
      <c r="AT49" s="7" t="str">
        <f t="shared" si="177"/>
        <v/>
      </c>
      <c r="AV49" s="7" t="str">
        <f t="shared" si="178"/>
        <v/>
      </c>
      <c r="AX49" s="7" t="str">
        <f t="shared" si="179"/>
        <v/>
      </c>
      <c r="AZ49" s="7" t="str">
        <f t="shared" si="180"/>
        <v/>
      </c>
    </row>
    <row r="50" spans="2:52" s="8" customFormat="1" ht="24" customHeight="1">
      <c r="G50" s="8" t="s">
        <v>131</v>
      </c>
      <c r="H50" s="23" t="str">
        <f t="shared" ref="H50:O50" si="181">IF(SUM(H48:H49)=0,"",ROUNDDOWN(AVERAGE(H48:H49),1))</f>
        <v/>
      </c>
      <c r="I50" s="23" t="str">
        <f t="shared" si="181"/>
        <v/>
      </c>
      <c r="J50" s="23" t="str">
        <f t="shared" si="181"/>
        <v/>
      </c>
      <c r="K50" s="23" t="str">
        <f t="shared" si="181"/>
        <v/>
      </c>
      <c r="L50" s="23" t="str">
        <f t="shared" si="181"/>
        <v/>
      </c>
      <c r="M50" s="23" t="str">
        <f t="shared" si="181"/>
        <v/>
      </c>
      <c r="N50" s="23" t="str">
        <f t="shared" si="181"/>
        <v/>
      </c>
      <c r="O50" s="23" t="str">
        <f t="shared" si="181"/>
        <v/>
      </c>
      <c r="P50" s="53"/>
      <c r="S50" s="23" t="str">
        <f>IF(SUM(S48:S49)=0,"",ROUNDDOWN(AVERAGE(S48:S49),1))</f>
        <v/>
      </c>
      <c r="T50" s="23" t="str">
        <f>AL50</f>
        <v/>
      </c>
      <c r="U50" s="23" t="str">
        <f>IF(SUM(U48:U49)=0,"",ROUNDDOWN(AVERAGE(U48:U49),1))</f>
        <v/>
      </c>
      <c r="V50" s="23" t="str">
        <f>AN50</f>
        <v/>
      </c>
      <c r="W50" s="23" t="str">
        <f>IF(SUM(W48:W49)=0,"",ROUNDDOWN(AVERAGE(W48:W49),1))</f>
        <v/>
      </c>
      <c r="X50" s="23" t="str">
        <f>AP50</f>
        <v/>
      </c>
      <c r="Y50" s="23" t="str">
        <f>IF(SUM(Y48:Y49)=0,"",ROUNDDOWN(AVERAGE(Y48:Y49),1))</f>
        <v/>
      </c>
      <c r="Z50" s="23" t="str">
        <f>AR50</f>
        <v/>
      </c>
      <c r="AA50" s="23" t="str">
        <f>IF(SUM(AA48:AA49)=0,"",ROUNDDOWN(AVERAGE(AA48:AA49),1))</f>
        <v/>
      </c>
      <c r="AB50" s="23" t="str">
        <f>AT50</f>
        <v/>
      </c>
      <c r="AC50" s="23" t="str">
        <f>IF(SUM(AC48:AC49)=0,"",ROUNDDOWN(AVERAGE(AC48:AC49),1))</f>
        <v/>
      </c>
      <c r="AD50" s="23" t="str">
        <f>AV50</f>
        <v/>
      </c>
      <c r="AE50" s="23" t="str">
        <f>IF(SUM(AE48:AE49)=0,"",ROUNDDOWN(AVERAGE(AE48:AE49),1))</f>
        <v/>
      </c>
      <c r="AF50" s="23" t="str">
        <f>AX50</f>
        <v/>
      </c>
      <c r="AG50" s="23" t="str">
        <f>IF(SUM(AG48:AG49)=0,"",ROUNDDOWN(AVERAGE(AG48:AG49),1))</f>
        <v/>
      </c>
      <c r="AH50" s="23" t="str">
        <f>AZ50</f>
        <v/>
      </c>
      <c r="AI50" s="53"/>
      <c r="AK50" s="24"/>
      <c r="AL50" s="24" t="str">
        <f>IF(SUM(AL48:AL49)=0,"",ROUNDDOWN(AVERAGE(AL48:AL49),1))</f>
        <v/>
      </c>
      <c r="AM50" s="24"/>
      <c r="AN50" s="24" t="str">
        <f>IF(SUM(AN48:AN49)=0,"",ROUNDDOWN(AVERAGE(AN48:AN49),1))</f>
        <v/>
      </c>
      <c r="AO50" s="24"/>
      <c r="AP50" s="24" t="str">
        <f>IF(SUM(AP48:AP49)=0,"",ROUNDDOWN(AVERAGE(AP48:AP49),1))</f>
        <v/>
      </c>
      <c r="AQ50" s="24"/>
      <c r="AR50" s="24" t="str">
        <f>IF(SUM(AR48:AR49)=0,"",ROUNDDOWN(AVERAGE(AR48:AR49),1))</f>
        <v/>
      </c>
      <c r="AS50" s="24"/>
      <c r="AT50" s="24" t="str">
        <f>IF(SUM(AT48:AT49)=0,"",ROUNDDOWN(AVERAGE(AT48:AT49),1))</f>
        <v/>
      </c>
      <c r="AU50" s="24"/>
      <c r="AV50" s="24" t="str">
        <f>IF(SUM(AV48:AV49)=0,"",ROUNDDOWN(AVERAGE(AV48:AV49),1))</f>
        <v/>
      </c>
      <c r="AW50" s="24"/>
      <c r="AX50" s="24" t="str">
        <f>IF(SUM(AX48:AX49)=0,"",ROUNDDOWN(AVERAGE(AX48:AX49),1))</f>
        <v/>
      </c>
      <c r="AY50" s="24"/>
      <c r="AZ50" s="24" t="str">
        <f>IF(SUM(AZ48:AZ49)=0,"",ROUNDDOWN(AVERAGE(AZ48:AZ49),1))</f>
        <v/>
      </c>
    </row>
    <row r="51" spans="2:52" ht="24" customHeight="1">
      <c r="C51" s="6"/>
      <c r="D51" s="17"/>
      <c r="E51" s="17"/>
      <c r="F51" s="17"/>
      <c r="G51" s="8" t="s">
        <v>72</v>
      </c>
      <c r="H51" s="14"/>
      <c r="I51" s="14"/>
      <c r="J51" s="14"/>
      <c r="K51" s="14"/>
      <c r="L51" s="14"/>
      <c r="M51" s="14"/>
      <c r="N51" s="14"/>
      <c r="O51" s="14"/>
      <c r="P51" s="54" t="str">
        <f>P$16</f>
        <v>Use these cells to override the calculated ratings.</v>
      </c>
      <c r="S51" s="25" t="str">
        <f t="shared" ref="S51" si="182">IF(H51="","",H51)</f>
        <v/>
      </c>
      <c r="T51" s="26"/>
      <c r="U51" s="25" t="str">
        <f t="shared" ref="U51" si="183">IF(I51="","",I51)</f>
        <v/>
      </c>
      <c r="V51" s="26"/>
      <c r="W51" s="25" t="str">
        <f t="shared" ref="W51" si="184">IF(J51="","",J51)</f>
        <v/>
      </c>
      <c r="X51" s="26"/>
      <c r="Y51" s="25" t="str">
        <f t="shared" ref="Y51" si="185">IF(K51="","",K51)</f>
        <v/>
      </c>
      <c r="Z51" s="26"/>
      <c r="AA51" s="25" t="str">
        <f t="shared" ref="AA51" si="186">IF(L51="","",L51)</f>
        <v/>
      </c>
      <c r="AB51" s="26"/>
      <c r="AC51" s="25" t="str">
        <f t="shared" ref="AC51" si="187">IF(M51="","",M51)</f>
        <v/>
      </c>
      <c r="AD51" s="26"/>
      <c r="AE51" s="25" t="str">
        <f t="shared" ref="AE51" si="188">IF(N51="","",N51)</f>
        <v/>
      </c>
      <c r="AF51" s="26"/>
      <c r="AG51" s="25" t="str">
        <f t="shared" ref="AG51" si="189">IF(O51="","",O51)</f>
        <v/>
      </c>
      <c r="AH51" s="26"/>
      <c r="AI51" s="54" t="str">
        <f>AI$16</f>
        <v>Use these cells to override the calculated ratings.</v>
      </c>
      <c r="AL51" s="7">
        <f>T51</f>
        <v>0</v>
      </c>
      <c r="AN51" s="7">
        <f t="shared" ref="AN51" si="190">V51</f>
        <v>0</v>
      </c>
      <c r="AP51" s="7">
        <f t="shared" ref="AP51" si="191">X51</f>
        <v>0</v>
      </c>
      <c r="AR51" s="7">
        <f t="shared" ref="AR51" si="192">Z51</f>
        <v>0</v>
      </c>
      <c r="AT51" s="7">
        <f t="shared" ref="AT51" si="193">AB51</f>
        <v>0</v>
      </c>
      <c r="AV51" s="7">
        <f t="shared" ref="AV51" si="194">AD51</f>
        <v>0</v>
      </c>
      <c r="AX51" s="7">
        <f t="shared" ref="AX51" si="195">AF51</f>
        <v>0</v>
      </c>
      <c r="AZ51" s="7">
        <f t="shared" ref="AZ51" si="196">AH51</f>
        <v>0</v>
      </c>
    </row>
    <row r="52" spans="2:52">
      <c r="C52" s="6"/>
      <c r="D52" s="18"/>
      <c r="E52" s="18"/>
      <c r="F52" s="18"/>
      <c r="G52" s="18"/>
    </row>
    <row r="53" spans="2:52" ht="54" customHeight="1">
      <c r="B53" s="28">
        <v>7</v>
      </c>
      <c r="C53" s="221" t="str">
        <f>'Ratings Summary'!C16</f>
        <v xml:space="preserve">Cultural and social context (socio-cultural complexity): this indicator covers complexity resulting from socio-cultural dynamics. These may include interfaces with participants, stakeholders, or organizations from different socio-cultural backgrounds or having to deal with distributed teams.
</v>
      </c>
      <c r="D53" s="222"/>
      <c r="E53" s="222"/>
      <c r="F53" s="222"/>
      <c r="G53" s="223"/>
    </row>
    <row r="54" spans="2:52" ht="37.5">
      <c r="B54" s="27">
        <f>B53+0.1</f>
        <v>7.1</v>
      </c>
      <c r="C54" s="5" t="s">
        <v>246</v>
      </c>
      <c r="D54" s="19">
        <v>1</v>
      </c>
      <c r="E54" s="19">
        <v>2</v>
      </c>
      <c r="F54" s="19" t="s">
        <v>69</v>
      </c>
      <c r="G54" s="19" t="s">
        <v>59</v>
      </c>
      <c r="H54" s="14"/>
      <c r="I54" s="14"/>
      <c r="J54" s="14"/>
      <c r="K54" s="14"/>
      <c r="L54" s="14"/>
      <c r="M54" s="14"/>
      <c r="N54" s="14"/>
      <c r="O54" s="14"/>
      <c r="P54" s="52"/>
      <c r="S54" s="25" t="str">
        <f t="shared" ref="S54:S57" si="197">IF(H54="","",H54)</f>
        <v/>
      </c>
      <c r="T54" s="26"/>
      <c r="U54" s="25" t="str">
        <f t="shared" ref="U54:U57" si="198">IF(I54="","",I54)</f>
        <v/>
      </c>
      <c r="V54" s="26"/>
      <c r="W54" s="25" t="str">
        <f t="shared" ref="W54:W57" si="199">IF(J54="","",J54)</f>
        <v/>
      </c>
      <c r="X54" s="26"/>
      <c r="Y54" s="25" t="str">
        <f t="shared" ref="Y54:Y57" si="200">IF(K54="","",K54)</f>
        <v/>
      </c>
      <c r="Z54" s="26"/>
      <c r="AA54" s="25" t="str">
        <f t="shared" ref="AA54:AA57" si="201">IF(L54="","",L54)</f>
        <v/>
      </c>
      <c r="AB54" s="26"/>
      <c r="AC54" s="25" t="str">
        <f t="shared" ref="AC54:AC57" si="202">IF(M54="","",M54)</f>
        <v/>
      </c>
      <c r="AD54" s="26"/>
      <c r="AE54" s="25" t="str">
        <f t="shared" ref="AE54:AE57" si="203">IF(N54="","",N54)</f>
        <v/>
      </c>
      <c r="AF54" s="26"/>
      <c r="AG54" s="25" t="str">
        <f t="shared" ref="AG54:AG57" si="204">IF(O54="","",O54)</f>
        <v/>
      </c>
      <c r="AH54" s="26"/>
      <c r="AI54" s="52"/>
      <c r="AL54" s="7" t="str">
        <f t="shared" ref="AL54:AL57" si="205">IF(T54="",S54,T54)</f>
        <v/>
      </c>
      <c r="AN54" s="7" t="str">
        <f t="shared" ref="AN54:AN57" si="206">IF(V54="",U54,V54)</f>
        <v/>
      </c>
      <c r="AP54" s="7" t="str">
        <f t="shared" ref="AP54:AP57" si="207">IF(X54="",W54,X54)</f>
        <v/>
      </c>
      <c r="AR54" s="7" t="str">
        <f t="shared" ref="AR54:AR57" si="208">IF(Z54="",Y54,Z54)</f>
        <v/>
      </c>
      <c r="AT54" s="7" t="str">
        <f t="shared" ref="AT54:AT57" si="209">IF(AB54="",AA54,AB54)</f>
        <v/>
      </c>
      <c r="AV54" s="7" t="str">
        <f t="shared" ref="AV54:AV57" si="210">IF(AD54="",AC54,AD54)</f>
        <v/>
      </c>
      <c r="AX54" s="7" t="str">
        <f t="shared" ref="AX54:AX57" si="211">IF(AF54="",AE54,AF54)</f>
        <v/>
      </c>
      <c r="AZ54" s="7" t="str">
        <f t="shared" ref="AZ54:AZ57" si="212">IF(AH54="",AG54,AH54)</f>
        <v/>
      </c>
    </row>
    <row r="55" spans="2:52" ht="25">
      <c r="B55" s="27">
        <f t="shared" ref="B55:B57" si="213">B54+0.1</f>
        <v>7.1999999999999993</v>
      </c>
      <c r="C55" s="5" t="s">
        <v>247</v>
      </c>
      <c r="D55" s="19">
        <v>1</v>
      </c>
      <c r="E55" s="19">
        <v>2</v>
      </c>
      <c r="F55" s="19" t="s">
        <v>69</v>
      </c>
      <c r="G55" s="19" t="s">
        <v>59</v>
      </c>
      <c r="H55" s="14"/>
      <c r="I55" s="14"/>
      <c r="J55" s="14"/>
      <c r="K55" s="14"/>
      <c r="L55" s="14"/>
      <c r="M55" s="14"/>
      <c r="N55" s="14"/>
      <c r="O55" s="14"/>
      <c r="P55" s="52"/>
      <c r="S55" s="25" t="str">
        <f t="shared" si="197"/>
        <v/>
      </c>
      <c r="T55" s="26"/>
      <c r="U55" s="25" t="str">
        <f t="shared" si="198"/>
        <v/>
      </c>
      <c r="V55" s="26"/>
      <c r="W55" s="25" t="str">
        <f t="shared" si="199"/>
        <v/>
      </c>
      <c r="X55" s="26"/>
      <c r="Y55" s="25" t="str">
        <f t="shared" si="200"/>
        <v/>
      </c>
      <c r="Z55" s="26"/>
      <c r="AA55" s="25" t="str">
        <f t="shared" si="201"/>
        <v/>
      </c>
      <c r="AB55" s="26"/>
      <c r="AC55" s="25" t="str">
        <f t="shared" si="202"/>
        <v/>
      </c>
      <c r="AD55" s="26"/>
      <c r="AE55" s="25" t="str">
        <f t="shared" si="203"/>
        <v/>
      </c>
      <c r="AF55" s="26"/>
      <c r="AG55" s="25" t="str">
        <f t="shared" si="204"/>
        <v/>
      </c>
      <c r="AH55" s="26"/>
      <c r="AI55" s="52"/>
      <c r="AL55" s="7" t="str">
        <f t="shared" si="205"/>
        <v/>
      </c>
      <c r="AN55" s="7" t="str">
        <f t="shared" si="206"/>
        <v/>
      </c>
      <c r="AP55" s="7" t="str">
        <f t="shared" si="207"/>
        <v/>
      </c>
      <c r="AR55" s="7" t="str">
        <f t="shared" si="208"/>
        <v/>
      </c>
      <c r="AT55" s="7" t="str">
        <f t="shared" si="209"/>
        <v/>
      </c>
      <c r="AV55" s="7" t="str">
        <f t="shared" si="210"/>
        <v/>
      </c>
      <c r="AX55" s="7" t="str">
        <f t="shared" si="211"/>
        <v/>
      </c>
      <c r="AZ55" s="7" t="str">
        <f t="shared" si="212"/>
        <v/>
      </c>
    </row>
    <row r="56" spans="2:52" ht="25">
      <c r="B56" s="27">
        <f t="shared" si="213"/>
        <v>7.2999999999999989</v>
      </c>
      <c r="C56" s="5" t="s">
        <v>67</v>
      </c>
      <c r="D56" s="19">
        <v>1</v>
      </c>
      <c r="E56" s="19">
        <v>2</v>
      </c>
      <c r="F56" s="19" t="s">
        <v>69</v>
      </c>
      <c r="G56" s="19" t="s">
        <v>59</v>
      </c>
      <c r="H56" s="14"/>
      <c r="I56" s="14"/>
      <c r="J56" s="14"/>
      <c r="K56" s="14"/>
      <c r="L56" s="14"/>
      <c r="M56" s="14"/>
      <c r="N56" s="14"/>
      <c r="O56" s="14"/>
      <c r="P56" s="52"/>
      <c r="S56" s="25" t="str">
        <f t="shared" si="197"/>
        <v/>
      </c>
      <c r="T56" s="26"/>
      <c r="U56" s="25" t="str">
        <f t="shared" si="198"/>
        <v/>
      </c>
      <c r="V56" s="26"/>
      <c r="W56" s="25" t="str">
        <f t="shared" si="199"/>
        <v/>
      </c>
      <c r="X56" s="26"/>
      <c r="Y56" s="25" t="str">
        <f t="shared" si="200"/>
        <v/>
      </c>
      <c r="Z56" s="26"/>
      <c r="AA56" s="25" t="str">
        <f t="shared" si="201"/>
        <v/>
      </c>
      <c r="AB56" s="26"/>
      <c r="AC56" s="25" t="str">
        <f t="shared" si="202"/>
        <v/>
      </c>
      <c r="AD56" s="26"/>
      <c r="AE56" s="25" t="str">
        <f t="shared" si="203"/>
        <v/>
      </c>
      <c r="AF56" s="26"/>
      <c r="AG56" s="25" t="str">
        <f t="shared" si="204"/>
        <v/>
      </c>
      <c r="AH56" s="26"/>
      <c r="AI56" s="52"/>
      <c r="AL56" s="7" t="str">
        <f t="shared" si="205"/>
        <v/>
      </c>
      <c r="AN56" s="7" t="str">
        <f t="shared" si="206"/>
        <v/>
      </c>
      <c r="AP56" s="7" t="str">
        <f t="shared" si="207"/>
        <v/>
      </c>
      <c r="AR56" s="7" t="str">
        <f t="shared" si="208"/>
        <v/>
      </c>
      <c r="AT56" s="7" t="str">
        <f t="shared" si="209"/>
        <v/>
      </c>
      <c r="AV56" s="7" t="str">
        <f t="shared" si="210"/>
        <v/>
      </c>
      <c r="AX56" s="7" t="str">
        <f t="shared" si="211"/>
        <v/>
      </c>
      <c r="AZ56" s="7" t="str">
        <f t="shared" si="212"/>
        <v/>
      </c>
    </row>
    <row r="57" spans="2:52" ht="25">
      <c r="B57" s="27">
        <f t="shared" si="213"/>
        <v>7.3999999999999986</v>
      </c>
      <c r="C57" s="5" t="s">
        <v>164</v>
      </c>
      <c r="D57" s="19">
        <v>1</v>
      </c>
      <c r="E57" s="19">
        <v>2</v>
      </c>
      <c r="F57" s="19" t="s">
        <v>165</v>
      </c>
      <c r="G57" s="19" t="s">
        <v>166</v>
      </c>
      <c r="H57" s="14"/>
      <c r="I57" s="14"/>
      <c r="J57" s="14"/>
      <c r="K57" s="14"/>
      <c r="L57" s="14"/>
      <c r="M57" s="14"/>
      <c r="N57" s="14"/>
      <c r="O57" s="14"/>
      <c r="P57" s="52"/>
      <c r="S57" s="25" t="str">
        <f t="shared" si="197"/>
        <v/>
      </c>
      <c r="T57" s="26"/>
      <c r="U57" s="25" t="str">
        <f t="shared" si="198"/>
        <v/>
      </c>
      <c r="V57" s="26"/>
      <c r="W57" s="25" t="str">
        <f t="shared" si="199"/>
        <v/>
      </c>
      <c r="X57" s="26"/>
      <c r="Y57" s="25" t="str">
        <f t="shared" si="200"/>
        <v/>
      </c>
      <c r="Z57" s="26"/>
      <c r="AA57" s="25" t="str">
        <f t="shared" si="201"/>
        <v/>
      </c>
      <c r="AB57" s="26"/>
      <c r="AC57" s="25" t="str">
        <f t="shared" si="202"/>
        <v/>
      </c>
      <c r="AD57" s="26"/>
      <c r="AE57" s="25" t="str">
        <f t="shared" si="203"/>
        <v/>
      </c>
      <c r="AF57" s="26"/>
      <c r="AG57" s="25" t="str">
        <f t="shared" si="204"/>
        <v/>
      </c>
      <c r="AH57" s="26"/>
      <c r="AI57" s="52"/>
      <c r="AL57" s="7" t="str">
        <f t="shared" si="205"/>
        <v/>
      </c>
      <c r="AN57" s="7" t="str">
        <f t="shared" si="206"/>
        <v/>
      </c>
      <c r="AP57" s="7" t="str">
        <f t="shared" si="207"/>
        <v/>
      </c>
      <c r="AR57" s="7" t="str">
        <f t="shared" si="208"/>
        <v/>
      </c>
      <c r="AT57" s="7" t="str">
        <f t="shared" si="209"/>
        <v/>
      </c>
      <c r="AV57" s="7" t="str">
        <f t="shared" si="210"/>
        <v/>
      </c>
      <c r="AX57" s="7" t="str">
        <f t="shared" si="211"/>
        <v/>
      </c>
      <c r="AZ57" s="7" t="str">
        <f t="shared" si="212"/>
        <v/>
      </c>
    </row>
    <row r="58" spans="2:52" s="8" customFormat="1" ht="24" customHeight="1">
      <c r="G58" s="8" t="s">
        <v>131</v>
      </c>
      <c r="H58" s="23" t="str">
        <f t="shared" ref="H58:O58" si="214">IF(SUM(H54:H57)=0,"",ROUNDDOWN(AVERAGE(H54:H57),1))</f>
        <v/>
      </c>
      <c r="I58" s="23" t="str">
        <f t="shared" si="214"/>
        <v/>
      </c>
      <c r="J58" s="23" t="str">
        <f t="shared" si="214"/>
        <v/>
      </c>
      <c r="K58" s="23" t="str">
        <f t="shared" si="214"/>
        <v/>
      </c>
      <c r="L58" s="23" t="str">
        <f t="shared" si="214"/>
        <v/>
      </c>
      <c r="M58" s="23" t="str">
        <f t="shared" si="214"/>
        <v/>
      </c>
      <c r="N58" s="23" t="str">
        <f t="shared" si="214"/>
        <v/>
      </c>
      <c r="O58" s="23" t="str">
        <f t="shared" si="214"/>
        <v/>
      </c>
      <c r="P58" s="53"/>
      <c r="S58" s="23" t="str">
        <f>IF(SUM(S54:S57)=0,"",ROUNDDOWN(AVERAGE(S54:S57),1))</f>
        <v/>
      </c>
      <c r="T58" s="23" t="str">
        <f>AL58</f>
        <v/>
      </c>
      <c r="U58" s="23" t="str">
        <f>IF(SUM(U54:U57)=0,"",ROUNDDOWN(AVERAGE(U54:U57),1))</f>
        <v/>
      </c>
      <c r="V58" s="23" t="str">
        <f>AN58</f>
        <v/>
      </c>
      <c r="W58" s="23" t="str">
        <f>IF(SUM(W54:W57)=0,"",ROUNDDOWN(AVERAGE(W54:W57),1))</f>
        <v/>
      </c>
      <c r="X58" s="23" t="str">
        <f>AP58</f>
        <v/>
      </c>
      <c r="Y58" s="23" t="str">
        <f>IF(SUM(Y54:Y57)=0,"",ROUNDDOWN(AVERAGE(Y54:Y57),1))</f>
        <v/>
      </c>
      <c r="Z58" s="23" t="str">
        <f>AR58</f>
        <v/>
      </c>
      <c r="AA58" s="23" t="str">
        <f>IF(SUM(AA54:AA57)=0,"",ROUNDDOWN(AVERAGE(AA54:AA57),1))</f>
        <v/>
      </c>
      <c r="AB58" s="23" t="str">
        <f>AT58</f>
        <v/>
      </c>
      <c r="AC58" s="23" t="str">
        <f>IF(SUM(AC54:AC57)=0,"",ROUNDDOWN(AVERAGE(AC54:AC57),1))</f>
        <v/>
      </c>
      <c r="AD58" s="23" t="str">
        <f>AV58</f>
        <v/>
      </c>
      <c r="AE58" s="23" t="str">
        <f>IF(SUM(AE54:AE57)=0,"",ROUNDDOWN(AVERAGE(AE54:AE57),1))</f>
        <v/>
      </c>
      <c r="AF58" s="23" t="str">
        <f>AX58</f>
        <v/>
      </c>
      <c r="AG58" s="23" t="str">
        <f>IF(SUM(AG54:AG57)=0,"",ROUNDDOWN(AVERAGE(AG54:AG57),1))</f>
        <v/>
      </c>
      <c r="AH58" s="23" t="str">
        <f>AZ58</f>
        <v/>
      </c>
      <c r="AI58" s="53"/>
      <c r="AK58" s="24"/>
      <c r="AL58" s="24" t="str">
        <f>IF(SUM(AL54:AL57)=0,"",ROUNDDOWN(AVERAGE(AL54:AL57),1))</f>
        <v/>
      </c>
      <c r="AM58" s="24"/>
      <c r="AN58" s="24" t="str">
        <f>IF(SUM(AN54:AN57)=0,"",ROUNDDOWN(AVERAGE(AN54:AN57),1))</f>
        <v/>
      </c>
      <c r="AO58" s="24"/>
      <c r="AP58" s="24" t="str">
        <f>IF(SUM(AP54:AP57)=0,"",ROUNDDOWN(AVERAGE(AP54:AP57),1))</f>
        <v/>
      </c>
      <c r="AQ58" s="24"/>
      <c r="AR58" s="24" t="str">
        <f>IF(SUM(AR54:AR57)=0,"",ROUNDDOWN(AVERAGE(AR54:AR57),1))</f>
        <v/>
      </c>
      <c r="AS58" s="24"/>
      <c r="AT58" s="24" t="str">
        <f>IF(SUM(AT54:AT57)=0,"",ROUNDDOWN(AVERAGE(AT54:AT57),1))</f>
        <v/>
      </c>
      <c r="AU58" s="24"/>
      <c r="AV58" s="24" t="str">
        <f>IF(SUM(AV54:AV57)=0,"",ROUNDDOWN(AVERAGE(AV54:AV57),1))</f>
        <v/>
      </c>
      <c r="AW58" s="24"/>
      <c r="AX58" s="24" t="str">
        <f>IF(SUM(AX54:AX57)=0,"",ROUNDDOWN(AVERAGE(AX54:AX57),1))</f>
        <v/>
      </c>
      <c r="AY58" s="24"/>
      <c r="AZ58" s="24" t="str">
        <f>IF(SUM(AZ54:AZ57)=0,"",ROUNDDOWN(AVERAGE(AZ54:AZ57),1))</f>
        <v/>
      </c>
    </row>
    <row r="59" spans="2:52" ht="24" customHeight="1">
      <c r="C59" s="6"/>
      <c r="D59" s="17"/>
      <c r="E59" s="17"/>
      <c r="F59" s="17"/>
      <c r="G59" s="8" t="s">
        <v>72</v>
      </c>
      <c r="H59" s="14"/>
      <c r="I59" s="14"/>
      <c r="J59" s="14"/>
      <c r="K59" s="14"/>
      <c r="L59" s="14"/>
      <c r="M59" s="14"/>
      <c r="N59" s="14"/>
      <c r="O59" s="14"/>
      <c r="P59" s="54" t="str">
        <f>P$16</f>
        <v>Use these cells to override the calculated ratings.</v>
      </c>
      <c r="S59" s="25" t="str">
        <f t="shared" ref="S59" si="215">IF(H59="","",H59)</f>
        <v/>
      </c>
      <c r="T59" s="26"/>
      <c r="U59" s="25" t="str">
        <f t="shared" ref="U59" si="216">IF(I59="","",I59)</f>
        <v/>
      </c>
      <c r="V59" s="26"/>
      <c r="W59" s="25" t="str">
        <f t="shared" ref="W59" si="217">IF(J59="","",J59)</f>
        <v/>
      </c>
      <c r="X59" s="26"/>
      <c r="Y59" s="25" t="str">
        <f t="shared" ref="Y59" si="218">IF(K59="","",K59)</f>
        <v/>
      </c>
      <c r="Z59" s="26"/>
      <c r="AA59" s="25" t="str">
        <f t="shared" ref="AA59" si="219">IF(L59="","",L59)</f>
        <v/>
      </c>
      <c r="AB59" s="26"/>
      <c r="AC59" s="25" t="str">
        <f t="shared" ref="AC59" si="220">IF(M59="","",M59)</f>
        <v/>
      </c>
      <c r="AD59" s="26"/>
      <c r="AE59" s="25" t="str">
        <f t="shared" ref="AE59" si="221">IF(N59="","",N59)</f>
        <v/>
      </c>
      <c r="AF59" s="26"/>
      <c r="AG59" s="25" t="str">
        <f t="shared" ref="AG59" si="222">IF(O59="","",O59)</f>
        <v/>
      </c>
      <c r="AH59" s="26"/>
      <c r="AI59" s="54" t="str">
        <f>AI$16</f>
        <v>Use these cells to override the calculated ratings.</v>
      </c>
      <c r="AL59" s="7">
        <f>T59</f>
        <v>0</v>
      </c>
      <c r="AN59" s="7">
        <f t="shared" ref="AN59" si="223">V59</f>
        <v>0</v>
      </c>
      <c r="AP59" s="7">
        <f t="shared" ref="AP59" si="224">X59</f>
        <v>0</v>
      </c>
      <c r="AR59" s="7">
        <f t="shared" ref="AR59" si="225">Z59</f>
        <v>0</v>
      </c>
      <c r="AT59" s="7">
        <f t="shared" ref="AT59" si="226">AB59</f>
        <v>0</v>
      </c>
      <c r="AV59" s="7">
        <f t="shared" ref="AV59" si="227">AD59</f>
        <v>0</v>
      </c>
      <c r="AX59" s="7">
        <f t="shared" ref="AX59" si="228">AF59</f>
        <v>0</v>
      </c>
      <c r="AZ59" s="7">
        <f t="shared" ref="AZ59" si="229">AH59</f>
        <v>0</v>
      </c>
    </row>
    <row r="60" spans="2:52">
      <c r="C60" s="6"/>
      <c r="D60" s="18"/>
      <c r="E60" s="18"/>
      <c r="F60" s="18"/>
      <c r="G60" s="18"/>
    </row>
    <row r="61" spans="2:52" ht="67" customHeight="1">
      <c r="B61" s="28">
        <v>8</v>
      </c>
      <c r="C61" s="221" t="str">
        <f>'Ratings Summary'!C17</f>
        <v>Leadership, teamwork, and decisions (team-related complexity): this indicator covers the management and leadership requirements from within the project, program, or portfolio. This indicator focuses on the complexity originating from the relationship with the team(s) and their maturity and hence the vision, guidance, and steering the team requires to deliver.</v>
      </c>
      <c r="D61" s="222"/>
      <c r="E61" s="222"/>
      <c r="F61" s="222"/>
      <c r="G61" s="223"/>
    </row>
    <row r="62" spans="2:52" ht="37.5">
      <c r="B62" s="27">
        <f>B61+0.1</f>
        <v>8.1</v>
      </c>
      <c r="C62" s="5" t="s">
        <v>248</v>
      </c>
      <c r="D62" s="19" t="s">
        <v>193</v>
      </c>
      <c r="E62" s="19" t="s">
        <v>45</v>
      </c>
      <c r="F62" s="19" t="s">
        <v>44</v>
      </c>
      <c r="G62" s="19" t="s">
        <v>157</v>
      </c>
      <c r="H62" s="14"/>
      <c r="I62" s="14"/>
      <c r="J62" s="14"/>
      <c r="K62" s="14"/>
      <c r="L62" s="14"/>
      <c r="M62" s="14"/>
      <c r="N62" s="14"/>
      <c r="O62" s="14"/>
      <c r="P62" s="52"/>
      <c r="S62" s="25" t="str">
        <f t="shared" ref="S62:S64" si="230">IF(H62="","",H62)</f>
        <v/>
      </c>
      <c r="T62" s="26"/>
      <c r="U62" s="25" t="str">
        <f t="shared" ref="U62:U64" si="231">IF(I62="","",I62)</f>
        <v/>
      </c>
      <c r="V62" s="26"/>
      <c r="W62" s="25" t="str">
        <f t="shared" ref="W62:W64" si="232">IF(J62="","",J62)</f>
        <v/>
      </c>
      <c r="X62" s="26"/>
      <c r="Y62" s="25" t="str">
        <f t="shared" ref="Y62:Y64" si="233">IF(K62="","",K62)</f>
        <v/>
      </c>
      <c r="Z62" s="26"/>
      <c r="AA62" s="25" t="str">
        <f t="shared" ref="AA62:AA64" si="234">IF(L62="","",L62)</f>
        <v/>
      </c>
      <c r="AB62" s="26"/>
      <c r="AC62" s="25" t="str">
        <f t="shared" ref="AC62:AC64" si="235">IF(M62="","",M62)</f>
        <v/>
      </c>
      <c r="AD62" s="26"/>
      <c r="AE62" s="25" t="str">
        <f t="shared" ref="AE62:AE64" si="236">IF(N62="","",N62)</f>
        <v/>
      </c>
      <c r="AF62" s="26"/>
      <c r="AG62" s="25" t="str">
        <f t="shared" ref="AG62:AG64" si="237">IF(O62="","",O62)</f>
        <v/>
      </c>
      <c r="AH62" s="26"/>
      <c r="AI62" s="52"/>
      <c r="AL62" s="7" t="str">
        <f t="shared" ref="AL62:AL64" si="238">IF(T62="",S62,T62)</f>
        <v/>
      </c>
      <c r="AN62" s="7" t="str">
        <f t="shared" ref="AN62:AN64" si="239">IF(V62="",U62,V62)</f>
        <v/>
      </c>
      <c r="AP62" s="7" t="str">
        <f t="shared" ref="AP62:AP64" si="240">IF(X62="",W62,X62)</f>
        <v/>
      </c>
      <c r="AR62" s="7" t="str">
        <f t="shared" ref="AR62:AR64" si="241">IF(Z62="",Y62,Z62)</f>
        <v/>
      </c>
      <c r="AT62" s="7" t="str">
        <f t="shared" ref="AT62:AT64" si="242">IF(AB62="",AA62,AB62)</f>
        <v/>
      </c>
      <c r="AV62" s="7" t="str">
        <f t="shared" ref="AV62:AV64" si="243">IF(AD62="",AC62,AD62)</f>
        <v/>
      </c>
      <c r="AX62" s="7" t="str">
        <f t="shared" ref="AX62:AX64" si="244">IF(AF62="",AE62,AF62)</f>
        <v/>
      </c>
      <c r="AZ62" s="7" t="str">
        <f t="shared" ref="AZ62:AZ64" si="245">IF(AH62="",AG62,AH62)</f>
        <v/>
      </c>
    </row>
    <row r="63" spans="2:52" ht="25">
      <c r="B63" s="27">
        <f t="shared" ref="B63:B64" si="246">B62+0.1</f>
        <v>8.1999999999999993</v>
      </c>
      <c r="C63" s="5" t="s">
        <v>249</v>
      </c>
      <c r="D63" s="19" t="s">
        <v>170</v>
      </c>
      <c r="E63" s="19" t="s">
        <v>95</v>
      </c>
      <c r="F63" s="19" t="s">
        <v>93</v>
      </c>
      <c r="G63" s="19" t="s">
        <v>206</v>
      </c>
      <c r="H63" s="14"/>
      <c r="I63" s="14"/>
      <c r="J63" s="14"/>
      <c r="K63" s="14"/>
      <c r="L63" s="14"/>
      <c r="M63" s="14"/>
      <c r="N63" s="14"/>
      <c r="O63" s="14"/>
      <c r="P63" s="52"/>
      <c r="S63" s="25" t="str">
        <f t="shared" si="230"/>
        <v/>
      </c>
      <c r="T63" s="26"/>
      <c r="U63" s="25" t="str">
        <f t="shared" si="231"/>
        <v/>
      </c>
      <c r="V63" s="26"/>
      <c r="W63" s="25" t="str">
        <f t="shared" si="232"/>
        <v/>
      </c>
      <c r="X63" s="26"/>
      <c r="Y63" s="25" t="str">
        <f t="shared" si="233"/>
        <v/>
      </c>
      <c r="Z63" s="26"/>
      <c r="AA63" s="25" t="str">
        <f t="shared" si="234"/>
        <v/>
      </c>
      <c r="AB63" s="26"/>
      <c r="AC63" s="25" t="str">
        <f t="shared" si="235"/>
        <v/>
      </c>
      <c r="AD63" s="26"/>
      <c r="AE63" s="25" t="str">
        <f t="shared" si="236"/>
        <v/>
      </c>
      <c r="AF63" s="26"/>
      <c r="AG63" s="25" t="str">
        <f t="shared" si="237"/>
        <v/>
      </c>
      <c r="AH63" s="26"/>
      <c r="AI63" s="52"/>
      <c r="AL63" s="7" t="str">
        <f t="shared" si="238"/>
        <v/>
      </c>
      <c r="AN63" s="7" t="str">
        <f t="shared" si="239"/>
        <v/>
      </c>
      <c r="AP63" s="7" t="str">
        <f t="shared" si="240"/>
        <v/>
      </c>
      <c r="AR63" s="7" t="str">
        <f t="shared" si="241"/>
        <v/>
      </c>
      <c r="AT63" s="7" t="str">
        <f t="shared" si="242"/>
        <v/>
      </c>
      <c r="AV63" s="7" t="str">
        <f t="shared" si="243"/>
        <v/>
      </c>
      <c r="AX63" s="7" t="str">
        <f t="shared" si="244"/>
        <v/>
      </c>
      <c r="AZ63" s="7" t="str">
        <f t="shared" si="245"/>
        <v/>
      </c>
    </row>
    <row r="64" spans="2:52" ht="34.5">
      <c r="B64" s="27">
        <f t="shared" si="246"/>
        <v>8.2999999999999989</v>
      </c>
      <c r="C64" s="5" t="s">
        <v>250</v>
      </c>
      <c r="D64" s="16" t="s">
        <v>24</v>
      </c>
      <c r="E64" s="16" t="s">
        <v>25</v>
      </c>
      <c r="F64" s="16" t="s">
        <v>26</v>
      </c>
      <c r="G64" s="16" t="s">
        <v>27</v>
      </c>
      <c r="H64" s="14"/>
      <c r="I64" s="14"/>
      <c r="J64" s="14"/>
      <c r="K64" s="14"/>
      <c r="L64" s="14"/>
      <c r="M64" s="14"/>
      <c r="N64" s="14"/>
      <c r="O64" s="14"/>
      <c r="P64" s="52"/>
      <c r="S64" s="25" t="str">
        <f t="shared" si="230"/>
        <v/>
      </c>
      <c r="T64" s="26"/>
      <c r="U64" s="25" t="str">
        <f t="shared" si="231"/>
        <v/>
      </c>
      <c r="V64" s="26"/>
      <c r="W64" s="25" t="str">
        <f t="shared" si="232"/>
        <v/>
      </c>
      <c r="X64" s="26"/>
      <c r="Y64" s="25" t="str">
        <f t="shared" si="233"/>
        <v/>
      </c>
      <c r="Z64" s="26"/>
      <c r="AA64" s="25" t="str">
        <f t="shared" si="234"/>
        <v/>
      </c>
      <c r="AB64" s="26"/>
      <c r="AC64" s="25" t="str">
        <f t="shared" si="235"/>
        <v/>
      </c>
      <c r="AD64" s="26"/>
      <c r="AE64" s="25" t="str">
        <f t="shared" si="236"/>
        <v/>
      </c>
      <c r="AF64" s="26"/>
      <c r="AG64" s="25" t="str">
        <f t="shared" si="237"/>
        <v/>
      </c>
      <c r="AH64" s="26"/>
      <c r="AI64" s="52"/>
      <c r="AL64" s="7" t="str">
        <f t="shared" si="238"/>
        <v/>
      </c>
      <c r="AN64" s="7" t="str">
        <f t="shared" si="239"/>
        <v/>
      </c>
      <c r="AP64" s="7" t="str">
        <f t="shared" si="240"/>
        <v/>
      </c>
      <c r="AR64" s="7" t="str">
        <f t="shared" si="241"/>
        <v/>
      </c>
      <c r="AT64" s="7" t="str">
        <f t="shared" si="242"/>
        <v/>
      </c>
      <c r="AV64" s="7" t="str">
        <f t="shared" si="243"/>
        <v/>
      </c>
      <c r="AX64" s="7" t="str">
        <f t="shared" si="244"/>
        <v/>
      </c>
      <c r="AZ64" s="7" t="str">
        <f t="shared" si="245"/>
        <v/>
      </c>
    </row>
    <row r="65" spans="2:52" s="8" customFormat="1" ht="24" customHeight="1">
      <c r="G65" s="8" t="s">
        <v>131</v>
      </c>
      <c r="H65" s="23" t="str">
        <f t="shared" ref="H65:O65" si="247">IF(SUM(H62:H64)=0,"",ROUNDDOWN(AVERAGE(H62:H64),1))</f>
        <v/>
      </c>
      <c r="I65" s="23" t="str">
        <f t="shared" si="247"/>
        <v/>
      </c>
      <c r="J65" s="23" t="str">
        <f t="shared" si="247"/>
        <v/>
      </c>
      <c r="K65" s="23" t="str">
        <f t="shared" si="247"/>
        <v/>
      </c>
      <c r="L65" s="23" t="str">
        <f t="shared" si="247"/>
        <v/>
      </c>
      <c r="M65" s="23" t="str">
        <f t="shared" si="247"/>
        <v/>
      </c>
      <c r="N65" s="23" t="str">
        <f t="shared" si="247"/>
        <v/>
      </c>
      <c r="O65" s="23" t="str">
        <f t="shared" si="247"/>
        <v/>
      </c>
      <c r="P65" s="53"/>
      <c r="S65" s="23" t="str">
        <f>IF(SUM(S62:S64)=0,"",ROUNDDOWN(AVERAGE(S62:S64),1))</f>
        <v/>
      </c>
      <c r="T65" s="23" t="str">
        <f>AL65</f>
        <v/>
      </c>
      <c r="U65" s="23" t="str">
        <f>IF(SUM(U62:U64)=0,"",ROUNDDOWN(AVERAGE(U62:U64),1))</f>
        <v/>
      </c>
      <c r="V65" s="23" t="str">
        <f>AN65</f>
        <v/>
      </c>
      <c r="W65" s="23" t="str">
        <f>IF(SUM(W62:W64)=0,"",ROUNDDOWN(AVERAGE(W62:W64),1))</f>
        <v/>
      </c>
      <c r="X65" s="23" t="str">
        <f>AP65</f>
        <v/>
      </c>
      <c r="Y65" s="23" t="str">
        <f>IF(SUM(Y62:Y64)=0,"",ROUNDDOWN(AVERAGE(Y62:Y64),1))</f>
        <v/>
      </c>
      <c r="Z65" s="23" t="str">
        <f>AR65</f>
        <v/>
      </c>
      <c r="AA65" s="23" t="str">
        <f>IF(SUM(AA62:AA64)=0,"",ROUNDDOWN(AVERAGE(AA62:AA64),1))</f>
        <v/>
      </c>
      <c r="AB65" s="23" t="str">
        <f>AT65</f>
        <v/>
      </c>
      <c r="AC65" s="23" t="str">
        <f>IF(SUM(AC62:AC64)=0,"",ROUNDDOWN(AVERAGE(AC62:AC64),1))</f>
        <v/>
      </c>
      <c r="AD65" s="23" t="str">
        <f>AV65</f>
        <v/>
      </c>
      <c r="AE65" s="23" t="str">
        <f>IF(SUM(AE62:AE64)=0,"",ROUNDDOWN(AVERAGE(AE62:AE64),1))</f>
        <v/>
      </c>
      <c r="AF65" s="23" t="str">
        <f>AX65</f>
        <v/>
      </c>
      <c r="AG65" s="23" t="str">
        <f>IF(SUM(AG62:AG64)=0,"",ROUNDDOWN(AVERAGE(AG62:AG64),1))</f>
        <v/>
      </c>
      <c r="AH65" s="23" t="str">
        <f>AZ65</f>
        <v/>
      </c>
      <c r="AI65" s="53"/>
      <c r="AK65" s="24"/>
      <c r="AL65" s="24" t="str">
        <f>IF(SUM(AL62:AL64)=0,"",ROUNDDOWN(AVERAGE(AL62:AL64),1))</f>
        <v/>
      </c>
      <c r="AM65" s="24"/>
      <c r="AN65" s="24" t="str">
        <f>IF(SUM(AN62:AN64)=0,"",ROUNDDOWN(AVERAGE(AN62:AN64),1))</f>
        <v/>
      </c>
      <c r="AO65" s="24"/>
      <c r="AP65" s="24" t="str">
        <f>IF(SUM(AP62:AP64)=0,"",ROUNDDOWN(AVERAGE(AP62:AP64),1))</f>
        <v/>
      </c>
      <c r="AQ65" s="24"/>
      <c r="AR65" s="24" t="str">
        <f>IF(SUM(AR62:AR64)=0,"",ROUNDDOWN(AVERAGE(AR62:AR64),1))</f>
        <v/>
      </c>
      <c r="AS65" s="24"/>
      <c r="AT65" s="24" t="str">
        <f>IF(SUM(AT62:AT64)=0,"",ROUNDDOWN(AVERAGE(AT62:AT64),1))</f>
        <v/>
      </c>
      <c r="AU65" s="24"/>
      <c r="AV65" s="24" t="str">
        <f>IF(SUM(AV62:AV64)=0,"",ROUNDDOWN(AVERAGE(AV62:AV64),1))</f>
        <v/>
      </c>
      <c r="AW65" s="24"/>
      <c r="AX65" s="24" t="str">
        <f>IF(SUM(AX62:AX64)=0,"",ROUNDDOWN(AVERAGE(AX62:AX64),1))</f>
        <v/>
      </c>
      <c r="AY65" s="24"/>
      <c r="AZ65" s="24" t="str">
        <f>IF(SUM(AZ62:AZ64)=0,"",ROUNDDOWN(AVERAGE(AZ62:AZ64),1))</f>
        <v/>
      </c>
    </row>
    <row r="66" spans="2:52" ht="24" customHeight="1">
      <c r="C66" s="6"/>
      <c r="D66" s="17"/>
      <c r="E66" s="17"/>
      <c r="F66" s="17"/>
      <c r="G66" s="8" t="s">
        <v>72</v>
      </c>
      <c r="H66" s="14"/>
      <c r="I66" s="14"/>
      <c r="J66" s="14"/>
      <c r="K66" s="14"/>
      <c r="L66" s="14"/>
      <c r="M66" s="14"/>
      <c r="N66" s="14"/>
      <c r="O66" s="14"/>
      <c r="P66" s="54" t="str">
        <f>P$16</f>
        <v>Use these cells to override the calculated ratings.</v>
      </c>
      <c r="S66" s="25" t="str">
        <f t="shared" ref="S66" si="248">IF(H66="","",H66)</f>
        <v/>
      </c>
      <c r="T66" s="26"/>
      <c r="U66" s="25" t="str">
        <f t="shared" ref="U66" si="249">IF(I66="","",I66)</f>
        <v/>
      </c>
      <c r="V66" s="26"/>
      <c r="W66" s="25" t="str">
        <f t="shared" ref="W66" si="250">IF(J66="","",J66)</f>
        <v/>
      </c>
      <c r="X66" s="26"/>
      <c r="Y66" s="25" t="str">
        <f t="shared" ref="Y66" si="251">IF(K66="","",K66)</f>
        <v/>
      </c>
      <c r="Z66" s="26"/>
      <c r="AA66" s="25" t="str">
        <f t="shared" ref="AA66" si="252">IF(L66="","",L66)</f>
        <v/>
      </c>
      <c r="AB66" s="26"/>
      <c r="AC66" s="25" t="str">
        <f t="shared" ref="AC66" si="253">IF(M66="","",M66)</f>
        <v/>
      </c>
      <c r="AD66" s="26"/>
      <c r="AE66" s="25" t="str">
        <f t="shared" ref="AE66" si="254">IF(N66="","",N66)</f>
        <v/>
      </c>
      <c r="AF66" s="26"/>
      <c r="AG66" s="25" t="str">
        <f t="shared" ref="AG66" si="255">IF(O66="","",O66)</f>
        <v/>
      </c>
      <c r="AH66" s="26"/>
      <c r="AI66" s="54" t="str">
        <f>AI$16</f>
        <v>Use these cells to override the calculated ratings.</v>
      </c>
      <c r="AL66" s="7">
        <f>T66</f>
        <v>0</v>
      </c>
      <c r="AN66" s="7">
        <f t="shared" ref="AN66" si="256">V66</f>
        <v>0</v>
      </c>
      <c r="AP66" s="7">
        <f t="shared" ref="AP66" si="257">X66</f>
        <v>0</v>
      </c>
      <c r="AR66" s="7">
        <f t="shared" ref="AR66" si="258">Z66</f>
        <v>0</v>
      </c>
      <c r="AT66" s="7">
        <f t="shared" ref="AT66" si="259">AB66</f>
        <v>0</v>
      </c>
      <c r="AV66" s="7">
        <f t="shared" ref="AV66" si="260">AD66</f>
        <v>0</v>
      </c>
      <c r="AX66" s="7">
        <f t="shared" ref="AX66" si="261">AF66</f>
        <v>0</v>
      </c>
      <c r="AZ66" s="7">
        <f t="shared" ref="AZ66" si="262">AH66</f>
        <v>0</v>
      </c>
    </row>
    <row r="67" spans="2:52">
      <c r="C67" s="6"/>
      <c r="D67" s="18"/>
      <c r="E67" s="18"/>
      <c r="F67" s="18"/>
      <c r="G67" s="18"/>
    </row>
    <row r="68" spans="2:52" ht="62.15" customHeight="1">
      <c r="B68" s="28">
        <v>9</v>
      </c>
      <c r="C68" s="221" t="str">
        <f>'Ratings Summary'!C18</f>
        <v xml:space="preserve">Degree of innovation and general conditions (innovation-related complexity): this indicator covers the complexity originating from the degree of technical innovation of the project, program, or portfolio. This indicator may focus on the learning and associated resourcefulness required to innovate and/or work with unfamiliar outcomes, approaches, processes, tools, or methods.
</v>
      </c>
      <c r="D68" s="222"/>
      <c r="E68" s="222"/>
      <c r="F68" s="222"/>
      <c r="G68" s="223"/>
    </row>
    <row r="69" spans="2:52" ht="25">
      <c r="B69" s="27">
        <f>B68+0.1</f>
        <v>9.1</v>
      </c>
      <c r="C69" s="5" t="s">
        <v>96</v>
      </c>
      <c r="D69" s="19" t="s">
        <v>37</v>
      </c>
      <c r="E69" s="19" t="s">
        <v>38</v>
      </c>
      <c r="F69" s="19" t="s">
        <v>39</v>
      </c>
      <c r="G69" s="19" t="s">
        <v>210</v>
      </c>
      <c r="H69" s="14"/>
      <c r="I69" s="14"/>
      <c r="J69" s="14"/>
      <c r="K69" s="14"/>
      <c r="L69" s="14"/>
      <c r="M69" s="14"/>
      <c r="N69" s="14"/>
      <c r="O69" s="14"/>
      <c r="P69" s="52"/>
      <c r="S69" s="25" t="str">
        <f t="shared" ref="S69:S70" si="263">IF(H69="","",H69)</f>
        <v/>
      </c>
      <c r="T69" s="26"/>
      <c r="U69" s="25" t="str">
        <f t="shared" ref="U69:U70" si="264">IF(I69="","",I69)</f>
        <v/>
      </c>
      <c r="V69" s="26"/>
      <c r="W69" s="25" t="str">
        <f t="shared" ref="W69:W70" si="265">IF(J69="","",J69)</f>
        <v/>
      </c>
      <c r="X69" s="26"/>
      <c r="Y69" s="25" t="str">
        <f t="shared" ref="Y69:Y70" si="266">IF(K69="","",K69)</f>
        <v/>
      </c>
      <c r="Z69" s="26"/>
      <c r="AA69" s="25" t="str">
        <f t="shared" ref="AA69:AA70" si="267">IF(L69="","",L69)</f>
        <v/>
      </c>
      <c r="AB69" s="26"/>
      <c r="AC69" s="25" t="str">
        <f t="shared" ref="AC69:AC70" si="268">IF(M69="","",M69)</f>
        <v/>
      </c>
      <c r="AD69" s="26"/>
      <c r="AE69" s="25" t="str">
        <f t="shared" ref="AE69:AE70" si="269">IF(N69="","",N69)</f>
        <v/>
      </c>
      <c r="AF69" s="26"/>
      <c r="AG69" s="25" t="str">
        <f t="shared" ref="AG69:AG70" si="270">IF(O69="","",O69)</f>
        <v/>
      </c>
      <c r="AH69" s="26"/>
      <c r="AI69" s="52"/>
      <c r="AL69" s="7" t="str">
        <f t="shared" ref="AL69:AL70" si="271">IF(T69="",S69,T69)</f>
        <v/>
      </c>
      <c r="AN69" s="7" t="str">
        <f t="shared" ref="AN69:AN70" si="272">IF(V69="",U69,V69)</f>
        <v/>
      </c>
      <c r="AP69" s="7" t="str">
        <f t="shared" ref="AP69:AP70" si="273">IF(X69="",W69,X69)</f>
        <v/>
      </c>
      <c r="AR69" s="7" t="str">
        <f t="shared" ref="AR69:AR70" si="274">IF(Z69="",Y69,Z69)</f>
        <v/>
      </c>
      <c r="AT69" s="7" t="str">
        <f t="shared" ref="AT69:AT70" si="275">IF(AB69="",AA69,AB69)</f>
        <v/>
      </c>
      <c r="AV69" s="7" t="str">
        <f t="shared" ref="AV69:AV70" si="276">IF(AD69="",AC69,AD69)</f>
        <v/>
      </c>
      <c r="AX69" s="7" t="str">
        <f t="shared" ref="AX69:AX70" si="277">IF(AF69="",AE69,AF69)</f>
        <v/>
      </c>
      <c r="AZ69" s="7" t="str">
        <f t="shared" ref="AZ69:AZ70" si="278">IF(AH69="",AG69,AH69)</f>
        <v/>
      </c>
    </row>
    <row r="70" spans="2:52" ht="34.5">
      <c r="B70" s="27">
        <f>B69+0.1</f>
        <v>9.1999999999999993</v>
      </c>
      <c r="C70" s="5" t="s">
        <v>251</v>
      </c>
      <c r="D70" s="16" t="s">
        <v>24</v>
      </c>
      <c r="E70" s="16" t="s">
        <v>25</v>
      </c>
      <c r="F70" s="16" t="s">
        <v>26</v>
      </c>
      <c r="G70" s="16" t="s">
        <v>27</v>
      </c>
      <c r="H70" s="14"/>
      <c r="I70" s="14"/>
      <c r="J70" s="14"/>
      <c r="K70" s="14"/>
      <c r="L70" s="14"/>
      <c r="M70" s="14"/>
      <c r="N70" s="14"/>
      <c r="O70" s="14"/>
      <c r="P70" s="52"/>
      <c r="S70" s="25" t="str">
        <f t="shared" si="263"/>
        <v/>
      </c>
      <c r="T70" s="26"/>
      <c r="U70" s="25" t="str">
        <f t="shared" si="264"/>
        <v/>
      </c>
      <c r="V70" s="26"/>
      <c r="W70" s="25" t="str">
        <f t="shared" si="265"/>
        <v/>
      </c>
      <c r="X70" s="26"/>
      <c r="Y70" s="25" t="str">
        <f t="shared" si="266"/>
        <v/>
      </c>
      <c r="Z70" s="26"/>
      <c r="AA70" s="25" t="str">
        <f t="shared" si="267"/>
        <v/>
      </c>
      <c r="AB70" s="26"/>
      <c r="AC70" s="25" t="str">
        <f t="shared" si="268"/>
        <v/>
      </c>
      <c r="AD70" s="26"/>
      <c r="AE70" s="25" t="str">
        <f t="shared" si="269"/>
        <v/>
      </c>
      <c r="AF70" s="26"/>
      <c r="AG70" s="25" t="str">
        <f t="shared" si="270"/>
        <v/>
      </c>
      <c r="AH70" s="26"/>
      <c r="AI70" s="52"/>
      <c r="AL70" s="7" t="str">
        <f t="shared" si="271"/>
        <v/>
      </c>
      <c r="AN70" s="7" t="str">
        <f t="shared" si="272"/>
        <v/>
      </c>
      <c r="AP70" s="7" t="str">
        <f t="shared" si="273"/>
        <v/>
      </c>
      <c r="AR70" s="7" t="str">
        <f t="shared" si="274"/>
        <v/>
      </c>
      <c r="AT70" s="7" t="str">
        <f t="shared" si="275"/>
        <v/>
      </c>
      <c r="AV70" s="7" t="str">
        <f t="shared" si="276"/>
        <v/>
      </c>
      <c r="AX70" s="7" t="str">
        <f t="shared" si="277"/>
        <v/>
      </c>
      <c r="AZ70" s="7" t="str">
        <f t="shared" si="278"/>
        <v/>
      </c>
    </row>
    <row r="71" spans="2:52" s="8" customFormat="1" ht="24" customHeight="1">
      <c r="G71" s="8" t="s">
        <v>131</v>
      </c>
      <c r="H71" s="23" t="str">
        <f t="shared" ref="H71:O71" si="279">IF(SUM(H69:H70)=0,"",ROUNDDOWN(AVERAGE(H69:H70),1))</f>
        <v/>
      </c>
      <c r="I71" s="23" t="str">
        <f t="shared" si="279"/>
        <v/>
      </c>
      <c r="J71" s="23" t="str">
        <f t="shared" si="279"/>
        <v/>
      </c>
      <c r="K71" s="23" t="str">
        <f t="shared" si="279"/>
        <v/>
      </c>
      <c r="L71" s="23" t="str">
        <f t="shared" si="279"/>
        <v/>
      </c>
      <c r="M71" s="23" t="str">
        <f t="shared" si="279"/>
        <v/>
      </c>
      <c r="N71" s="23" t="str">
        <f t="shared" si="279"/>
        <v/>
      </c>
      <c r="O71" s="23" t="str">
        <f t="shared" si="279"/>
        <v/>
      </c>
      <c r="P71" s="53"/>
      <c r="S71" s="23" t="str">
        <f>IF(SUM(S69:S70)=0,"",ROUNDDOWN(AVERAGE(S69:S70),1))</f>
        <v/>
      </c>
      <c r="T71" s="23" t="str">
        <f>AL71</f>
        <v/>
      </c>
      <c r="U71" s="23" t="str">
        <f>IF(SUM(U69:U70)=0,"",ROUNDDOWN(AVERAGE(U69:U70),1))</f>
        <v/>
      </c>
      <c r="V71" s="23" t="str">
        <f>AN71</f>
        <v/>
      </c>
      <c r="W71" s="23" t="str">
        <f>IF(SUM(W69:W70)=0,"",ROUNDDOWN(AVERAGE(W69:W70),1))</f>
        <v/>
      </c>
      <c r="X71" s="23" t="str">
        <f>AP71</f>
        <v/>
      </c>
      <c r="Y71" s="23" t="str">
        <f>IF(SUM(Y69:Y70)=0,"",ROUNDDOWN(AVERAGE(Y69:Y70),1))</f>
        <v/>
      </c>
      <c r="Z71" s="23" t="str">
        <f>AR71</f>
        <v/>
      </c>
      <c r="AA71" s="23" t="str">
        <f>IF(SUM(AA69:AA70)=0,"",ROUNDDOWN(AVERAGE(AA69:AA70),1))</f>
        <v/>
      </c>
      <c r="AB71" s="23" t="str">
        <f>AT71</f>
        <v/>
      </c>
      <c r="AC71" s="23" t="str">
        <f>IF(SUM(AC69:AC70)=0,"",ROUNDDOWN(AVERAGE(AC69:AC70),1))</f>
        <v/>
      </c>
      <c r="AD71" s="23" t="str">
        <f>AV71</f>
        <v/>
      </c>
      <c r="AE71" s="23" t="str">
        <f>IF(SUM(AE69:AE70)=0,"",ROUNDDOWN(AVERAGE(AE69:AE70),1))</f>
        <v/>
      </c>
      <c r="AF71" s="23" t="str">
        <f>AX71</f>
        <v/>
      </c>
      <c r="AG71" s="23" t="str">
        <f>IF(SUM(AG69:AG70)=0,"",ROUNDDOWN(AVERAGE(AG69:AG70),1))</f>
        <v/>
      </c>
      <c r="AH71" s="23" t="str">
        <f>AZ71</f>
        <v/>
      </c>
      <c r="AI71" s="53"/>
      <c r="AK71" s="24"/>
      <c r="AL71" s="24" t="str">
        <f>IF(SUM(AL69:AL70)=0,"",ROUNDDOWN(AVERAGE(AL69:AL70),1))</f>
        <v/>
      </c>
      <c r="AM71" s="24"/>
      <c r="AN71" s="24" t="str">
        <f>IF(SUM(AN69:AN70)=0,"",ROUNDDOWN(AVERAGE(AN69:AN70),1))</f>
        <v/>
      </c>
      <c r="AO71" s="24"/>
      <c r="AP71" s="24" t="str">
        <f>IF(SUM(AP69:AP70)=0,"",ROUNDDOWN(AVERAGE(AP69:AP70),1))</f>
        <v/>
      </c>
      <c r="AQ71" s="24"/>
      <c r="AR71" s="24" t="str">
        <f>IF(SUM(AR69:AR70)=0,"",ROUNDDOWN(AVERAGE(AR69:AR70),1))</f>
        <v/>
      </c>
      <c r="AS71" s="24"/>
      <c r="AT71" s="24" t="str">
        <f>IF(SUM(AT69:AT70)=0,"",ROUNDDOWN(AVERAGE(AT69:AT70),1))</f>
        <v/>
      </c>
      <c r="AU71" s="24"/>
      <c r="AV71" s="24" t="str">
        <f>IF(SUM(AV69:AV70)=0,"",ROUNDDOWN(AVERAGE(AV69:AV70),1))</f>
        <v/>
      </c>
      <c r="AW71" s="24"/>
      <c r="AX71" s="24" t="str">
        <f>IF(SUM(AX69:AX70)=0,"",ROUNDDOWN(AVERAGE(AX69:AX70),1))</f>
        <v/>
      </c>
      <c r="AY71" s="24"/>
      <c r="AZ71" s="24" t="str">
        <f>IF(SUM(AZ69:AZ70)=0,"",ROUNDDOWN(AVERAGE(AZ69:AZ70),1))</f>
        <v/>
      </c>
    </row>
    <row r="72" spans="2:52" ht="24" customHeight="1">
      <c r="C72" s="6"/>
      <c r="D72" s="17"/>
      <c r="E72" s="17"/>
      <c r="F72" s="17"/>
      <c r="G72" s="8" t="s">
        <v>72</v>
      </c>
      <c r="H72" s="14"/>
      <c r="I72" s="14"/>
      <c r="J72" s="14"/>
      <c r="K72" s="14"/>
      <c r="L72" s="14"/>
      <c r="M72" s="14"/>
      <c r="N72" s="14"/>
      <c r="O72" s="14"/>
      <c r="P72" s="54" t="str">
        <f>P$16</f>
        <v>Use these cells to override the calculated ratings.</v>
      </c>
      <c r="S72" s="25" t="str">
        <f t="shared" ref="S72" si="280">IF(H72="","",H72)</f>
        <v/>
      </c>
      <c r="T72" s="26"/>
      <c r="U72" s="25" t="str">
        <f t="shared" ref="U72" si="281">IF(I72="","",I72)</f>
        <v/>
      </c>
      <c r="V72" s="26"/>
      <c r="W72" s="25" t="str">
        <f t="shared" ref="W72" si="282">IF(J72="","",J72)</f>
        <v/>
      </c>
      <c r="X72" s="26"/>
      <c r="Y72" s="25" t="str">
        <f t="shared" ref="Y72" si="283">IF(K72="","",K72)</f>
        <v/>
      </c>
      <c r="Z72" s="26"/>
      <c r="AA72" s="25" t="str">
        <f t="shared" ref="AA72" si="284">IF(L72="","",L72)</f>
        <v/>
      </c>
      <c r="AB72" s="26"/>
      <c r="AC72" s="25" t="str">
        <f t="shared" ref="AC72" si="285">IF(M72="","",M72)</f>
        <v/>
      </c>
      <c r="AD72" s="26"/>
      <c r="AE72" s="25" t="str">
        <f t="shared" ref="AE72" si="286">IF(N72="","",N72)</f>
        <v/>
      </c>
      <c r="AF72" s="26"/>
      <c r="AG72" s="25" t="str">
        <f t="shared" ref="AG72" si="287">IF(O72="","",O72)</f>
        <v/>
      </c>
      <c r="AH72" s="26"/>
      <c r="AI72" s="54" t="str">
        <f>AI$16</f>
        <v>Use these cells to override the calculated ratings.</v>
      </c>
      <c r="AL72" s="7">
        <f>T72</f>
        <v>0</v>
      </c>
      <c r="AN72" s="7">
        <f t="shared" ref="AN72" si="288">V72</f>
        <v>0</v>
      </c>
      <c r="AP72" s="7">
        <f t="shared" ref="AP72" si="289">X72</f>
        <v>0</v>
      </c>
      <c r="AR72" s="7">
        <f t="shared" ref="AR72" si="290">Z72</f>
        <v>0</v>
      </c>
      <c r="AT72" s="7">
        <f t="shared" ref="AT72" si="291">AB72</f>
        <v>0</v>
      </c>
      <c r="AV72" s="7">
        <f t="shared" ref="AV72" si="292">AD72</f>
        <v>0</v>
      </c>
      <c r="AX72" s="7">
        <f t="shared" ref="AX72" si="293">AF72</f>
        <v>0</v>
      </c>
      <c r="AZ72" s="7">
        <f t="shared" ref="AZ72" si="294">AH72</f>
        <v>0</v>
      </c>
    </row>
    <row r="73" spans="2:52">
      <c r="C73" s="6"/>
      <c r="D73" s="18"/>
      <c r="E73" s="18"/>
      <c r="F73" s="18"/>
      <c r="G73" s="18"/>
    </row>
    <row r="74" spans="2:52" ht="65.150000000000006" customHeight="1">
      <c r="B74" s="28">
        <v>10</v>
      </c>
      <c r="C74" s="221" t="str">
        <f>'Ratings Summary'!C19</f>
        <v xml:space="preserve">Demand for coordination (autonomy-related complexity): this indicator covers the amount of autonomy and responsibility that the project, program, or portfolio manager/leader has been given or has taken/shown. This indicator focuses on coordinating, communicating, promoting, and defending the project, program, or portfolio interests with others.
</v>
      </c>
      <c r="D74" s="222"/>
      <c r="E74" s="222"/>
      <c r="F74" s="222"/>
      <c r="G74" s="223"/>
    </row>
    <row r="75" spans="2:52" ht="37.5">
      <c r="B75" s="27">
        <f>B74+0.1</f>
        <v>10.1</v>
      </c>
      <c r="C75" s="5" t="s">
        <v>252</v>
      </c>
      <c r="D75" s="19" t="s">
        <v>31</v>
      </c>
      <c r="E75" s="19" t="s">
        <v>30</v>
      </c>
      <c r="F75" s="19" t="s">
        <v>29</v>
      </c>
      <c r="G75" s="19" t="s">
        <v>28</v>
      </c>
      <c r="H75" s="14"/>
      <c r="I75" s="14"/>
      <c r="J75" s="14"/>
      <c r="K75" s="14"/>
      <c r="L75" s="14"/>
      <c r="M75" s="14"/>
      <c r="N75" s="14"/>
      <c r="O75" s="14"/>
      <c r="P75" s="52"/>
      <c r="S75" s="25" t="str">
        <f t="shared" ref="S75:S77" si="295">IF(H75="","",H75)</f>
        <v/>
      </c>
      <c r="T75" s="26"/>
      <c r="U75" s="25" t="str">
        <f t="shared" ref="U75:U77" si="296">IF(I75="","",I75)</f>
        <v/>
      </c>
      <c r="V75" s="26"/>
      <c r="W75" s="25" t="str">
        <f t="shared" ref="W75:W77" si="297">IF(J75="","",J75)</f>
        <v/>
      </c>
      <c r="X75" s="26"/>
      <c r="Y75" s="25" t="str">
        <f t="shared" ref="Y75:Y77" si="298">IF(K75="","",K75)</f>
        <v/>
      </c>
      <c r="Z75" s="26"/>
      <c r="AA75" s="25" t="str">
        <f t="shared" ref="AA75:AA77" si="299">IF(L75="","",L75)</f>
        <v/>
      </c>
      <c r="AB75" s="26"/>
      <c r="AC75" s="25" t="str">
        <f t="shared" ref="AC75:AC77" si="300">IF(M75="","",M75)</f>
        <v/>
      </c>
      <c r="AD75" s="26"/>
      <c r="AE75" s="25" t="str">
        <f t="shared" ref="AE75:AE77" si="301">IF(N75="","",N75)</f>
        <v/>
      </c>
      <c r="AF75" s="26"/>
      <c r="AG75" s="25" t="str">
        <f t="shared" ref="AG75:AG77" si="302">IF(O75="","",O75)</f>
        <v/>
      </c>
      <c r="AH75" s="26"/>
      <c r="AI75" s="52"/>
      <c r="AL75" s="7" t="str">
        <f t="shared" ref="AL75:AL77" si="303">IF(T75="",S75,T75)</f>
        <v/>
      </c>
      <c r="AN75" s="7" t="str">
        <f t="shared" ref="AN75:AN77" si="304">IF(V75="",U75,V75)</f>
        <v/>
      </c>
      <c r="AP75" s="7" t="str">
        <f t="shared" ref="AP75:AP77" si="305">IF(X75="",W75,X75)</f>
        <v/>
      </c>
      <c r="AR75" s="7" t="str">
        <f t="shared" ref="AR75:AR77" si="306">IF(Z75="",Y75,Z75)</f>
        <v/>
      </c>
      <c r="AT75" s="7" t="str">
        <f t="shared" ref="AT75:AT77" si="307">IF(AB75="",AA75,AB75)</f>
        <v/>
      </c>
      <c r="AV75" s="7" t="str">
        <f t="shared" ref="AV75:AV77" si="308">IF(AD75="",AC75,AD75)</f>
        <v/>
      </c>
      <c r="AX75" s="7" t="str">
        <f t="shared" ref="AX75:AX77" si="309">IF(AF75="",AE75,AF75)</f>
        <v/>
      </c>
      <c r="AZ75" s="7" t="str">
        <f t="shared" ref="AZ75:AZ77" si="310">IF(AH75="",AG75,AH75)</f>
        <v/>
      </c>
    </row>
    <row r="76" spans="2:52" ht="25">
      <c r="B76" s="27">
        <f t="shared" ref="B76:B77" si="311">B75+0.1</f>
        <v>10.199999999999999</v>
      </c>
      <c r="C76" s="5" t="s">
        <v>253</v>
      </c>
      <c r="D76" s="19" t="s">
        <v>31</v>
      </c>
      <c r="E76" s="19" t="s">
        <v>30</v>
      </c>
      <c r="F76" s="19" t="s">
        <v>29</v>
      </c>
      <c r="G76" s="19" t="s">
        <v>28</v>
      </c>
      <c r="H76" s="14"/>
      <c r="I76" s="14"/>
      <c r="J76" s="14"/>
      <c r="K76" s="14"/>
      <c r="L76" s="14"/>
      <c r="M76" s="14"/>
      <c r="N76" s="14"/>
      <c r="O76" s="14"/>
      <c r="P76" s="52"/>
      <c r="S76" s="25" t="str">
        <f t="shared" si="295"/>
        <v/>
      </c>
      <c r="T76" s="26"/>
      <c r="U76" s="25" t="str">
        <f t="shared" si="296"/>
        <v/>
      </c>
      <c r="V76" s="26"/>
      <c r="W76" s="25" t="str">
        <f t="shared" si="297"/>
        <v/>
      </c>
      <c r="X76" s="26"/>
      <c r="Y76" s="25" t="str">
        <f t="shared" si="298"/>
        <v/>
      </c>
      <c r="Z76" s="26"/>
      <c r="AA76" s="25" t="str">
        <f t="shared" si="299"/>
        <v/>
      </c>
      <c r="AB76" s="26"/>
      <c r="AC76" s="25" t="str">
        <f t="shared" si="300"/>
        <v/>
      </c>
      <c r="AD76" s="26"/>
      <c r="AE76" s="25" t="str">
        <f t="shared" si="301"/>
        <v/>
      </c>
      <c r="AF76" s="26"/>
      <c r="AG76" s="25" t="str">
        <f t="shared" si="302"/>
        <v/>
      </c>
      <c r="AH76" s="26"/>
      <c r="AI76" s="52"/>
      <c r="AL76" s="7" t="str">
        <f t="shared" si="303"/>
        <v/>
      </c>
      <c r="AN76" s="7" t="str">
        <f t="shared" si="304"/>
        <v/>
      </c>
      <c r="AP76" s="7" t="str">
        <f t="shared" si="305"/>
        <v/>
      </c>
      <c r="AR76" s="7" t="str">
        <f t="shared" si="306"/>
        <v/>
      </c>
      <c r="AT76" s="7" t="str">
        <f t="shared" si="307"/>
        <v/>
      </c>
      <c r="AV76" s="7" t="str">
        <f t="shared" si="308"/>
        <v/>
      </c>
      <c r="AX76" s="7" t="str">
        <f t="shared" si="309"/>
        <v/>
      </c>
      <c r="AZ76" s="7" t="str">
        <f t="shared" si="310"/>
        <v/>
      </c>
    </row>
    <row r="77" spans="2:52" ht="25">
      <c r="B77" s="27">
        <f t="shared" si="311"/>
        <v>10.299999999999999</v>
      </c>
      <c r="C77" s="5" t="s">
        <v>111</v>
      </c>
      <c r="D77" s="19" t="s">
        <v>31</v>
      </c>
      <c r="E77" s="19" t="s">
        <v>30</v>
      </c>
      <c r="F77" s="19" t="s">
        <v>29</v>
      </c>
      <c r="G77" s="19" t="s">
        <v>28</v>
      </c>
      <c r="H77" s="14"/>
      <c r="I77" s="14"/>
      <c r="J77" s="14"/>
      <c r="K77" s="14"/>
      <c r="L77" s="14"/>
      <c r="M77" s="14"/>
      <c r="N77" s="14"/>
      <c r="O77" s="14"/>
      <c r="P77" s="52"/>
      <c r="S77" s="25" t="str">
        <f t="shared" si="295"/>
        <v/>
      </c>
      <c r="T77" s="26"/>
      <c r="U77" s="25" t="str">
        <f t="shared" si="296"/>
        <v/>
      </c>
      <c r="V77" s="26"/>
      <c r="W77" s="25" t="str">
        <f t="shared" si="297"/>
        <v/>
      </c>
      <c r="X77" s="26"/>
      <c r="Y77" s="25" t="str">
        <f t="shared" si="298"/>
        <v/>
      </c>
      <c r="Z77" s="26"/>
      <c r="AA77" s="25" t="str">
        <f t="shared" si="299"/>
        <v/>
      </c>
      <c r="AB77" s="26"/>
      <c r="AC77" s="25" t="str">
        <f t="shared" si="300"/>
        <v/>
      </c>
      <c r="AD77" s="26"/>
      <c r="AE77" s="25" t="str">
        <f t="shared" si="301"/>
        <v/>
      </c>
      <c r="AF77" s="26"/>
      <c r="AG77" s="25" t="str">
        <f t="shared" si="302"/>
        <v/>
      </c>
      <c r="AH77" s="26"/>
      <c r="AI77" s="52"/>
      <c r="AL77" s="7" t="str">
        <f t="shared" si="303"/>
        <v/>
      </c>
      <c r="AN77" s="7" t="str">
        <f t="shared" si="304"/>
        <v/>
      </c>
      <c r="AP77" s="7" t="str">
        <f t="shared" si="305"/>
        <v/>
      </c>
      <c r="AR77" s="7" t="str">
        <f t="shared" si="306"/>
        <v/>
      </c>
      <c r="AT77" s="7" t="str">
        <f t="shared" si="307"/>
        <v/>
      </c>
      <c r="AV77" s="7" t="str">
        <f t="shared" si="308"/>
        <v/>
      </c>
      <c r="AX77" s="7" t="str">
        <f t="shared" si="309"/>
        <v/>
      </c>
      <c r="AZ77" s="7" t="str">
        <f t="shared" si="310"/>
        <v/>
      </c>
    </row>
    <row r="78" spans="2:52" s="8" customFormat="1" ht="24" customHeight="1">
      <c r="G78" s="8" t="s">
        <v>131</v>
      </c>
      <c r="H78" s="23" t="str">
        <f>IF(SUM(H75:H77)=0,"",ROUNDDOWN(AVERAGE(H75:H77),1))</f>
        <v/>
      </c>
      <c r="I78" s="23" t="str">
        <f t="shared" ref="I78" si="312">IF(SUM(I75:I77)=0,"",ROUNDDOWN(AVERAGE(I75:I77),1))</f>
        <v/>
      </c>
      <c r="J78" s="23" t="str">
        <f t="shared" ref="J78" si="313">IF(SUM(J75:J77)=0,"",ROUNDDOWN(AVERAGE(J75:J77),1))</f>
        <v/>
      </c>
      <c r="K78" s="23" t="str">
        <f t="shared" ref="K78" si="314">IF(SUM(K75:K77)=0,"",ROUNDDOWN(AVERAGE(K75:K77),1))</f>
        <v/>
      </c>
      <c r="L78" s="23" t="str">
        <f t="shared" ref="L78" si="315">IF(SUM(L75:L77)=0,"",ROUNDDOWN(AVERAGE(L75:L77),1))</f>
        <v/>
      </c>
      <c r="M78" s="23" t="str">
        <f t="shared" ref="M78" si="316">IF(SUM(M75:M77)=0,"",ROUNDDOWN(AVERAGE(M75:M77),1))</f>
        <v/>
      </c>
      <c r="N78" s="23" t="str">
        <f t="shared" ref="N78" si="317">IF(SUM(N75:N77)=0,"",ROUNDDOWN(AVERAGE(N75:N77),1))</f>
        <v/>
      </c>
      <c r="O78" s="23" t="str">
        <f t="shared" ref="O78" si="318">IF(SUM(O75:O77)=0,"",ROUNDDOWN(AVERAGE(O75:O77),1))</f>
        <v/>
      </c>
      <c r="P78" s="53"/>
      <c r="S78" s="23" t="str">
        <f>IF(SUM(S75:S77)=0,"",ROUNDDOWN(AVERAGE(S75:S77),1))</f>
        <v/>
      </c>
      <c r="T78" s="23" t="str">
        <f>AL78</f>
        <v/>
      </c>
      <c r="U78" s="23" t="str">
        <f t="shared" ref="U78:AG78" si="319">IF(SUM(U75:U77)=0,"",ROUNDDOWN(AVERAGE(U75:U77),1))</f>
        <v/>
      </c>
      <c r="V78" s="23" t="str">
        <f>AN78</f>
        <v/>
      </c>
      <c r="W78" s="23" t="str">
        <f t="shared" si="319"/>
        <v/>
      </c>
      <c r="X78" s="23" t="str">
        <f>AP78</f>
        <v/>
      </c>
      <c r="Y78" s="23" t="str">
        <f t="shared" si="319"/>
        <v/>
      </c>
      <c r="Z78" s="23" t="str">
        <f>AR78</f>
        <v/>
      </c>
      <c r="AA78" s="23" t="str">
        <f t="shared" si="319"/>
        <v/>
      </c>
      <c r="AB78" s="23" t="str">
        <f>AT78</f>
        <v/>
      </c>
      <c r="AC78" s="23" t="str">
        <f t="shared" si="319"/>
        <v/>
      </c>
      <c r="AD78" s="23" t="str">
        <f>AV78</f>
        <v/>
      </c>
      <c r="AE78" s="23" t="str">
        <f t="shared" si="319"/>
        <v/>
      </c>
      <c r="AF78" s="23" t="str">
        <f>AX78</f>
        <v/>
      </c>
      <c r="AG78" s="23" t="str">
        <f t="shared" si="319"/>
        <v/>
      </c>
      <c r="AH78" s="23" t="str">
        <f>AZ78</f>
        <v/>
      </c>
      <c r="AI78" s="53"/>
      <c r="AK78" s="24"/>
      <c r="AL78" s="24" t="str">
        <f>IF(SUM(AL75:AL77)=0,"",ROUNDDOWN(AVERAGE(AL75:AL77),1))</f>
        <v/>
      </c>
      <c r="AM78" s="24"/>
      <c r="AN78" s="24" t="str">
        <f t="shared" ref="AN78" si="320">IF(SUM(AN75:AN77)=0,"",ROUNDDOWN(AVERAGE(AN75:AN77),1))</f>
        <v/>
      </c>
      <c r="AO78" s="24"/>
      <c r="AP78" s="24" t="str">
        <f t="shared" ref="AP78" si="321">IF(SUM(AP75:AP77)=0,"",ROUNDDOWN(AVERAGE(AP75:AP77),1))</f>
        <v/>
      </c>
      <c r="AQ78" s="24"/>
      <c r="AR78" s="24" t="str">
        <f t="shared" ref="AR78" si="322">IF(SUM(AR75:AR77)=0,"",ROUNDDOWN(AVERAGE(AR75:AR77),1))</f>
        <v/>
      </c>
      <c r="AS78" s="24"/>
      <c r="AT78" s="24" t="str">
        <f t="shared" ref="AT78" si="323">IF(SUM(AT75:AT77)=0,"",ROUNDDOWN(AVERAGE(AT75:AT77),1))</f>
        <v/>
      </c>
      <c r="AU78" s="24"/>
      <c r="AV78" s="24" t="str">
        <f t="shared" ref="AV78" si="324">IF(SUM(AV75:AV77)=0,"",ROUNDDOWN(AVERAGE(AV75:AV77),1))</f>
        <v/>
      </c>
      <c r="AW78" s="24"/>
      <c r="AX78" s="24" t="str">
        <f t="shared" ref="AX78" si="325">IF(SUM(AX75:AX77)=0,"",ROUNDDOWN(AVERAGE(AX75:AX77),1))</f>
        <v/>
      </c>
      <c r="AY78" s="24"/>
      <c r="AZ78" s="24" t="str">
        <f t="shared" ref="AZ78" si="326">IF(SUM(AZ75:AZ77)=0,"",ROUNDDOWN(AVERAGE(AZ75:AZ77),1))</f>
        <v/>
      </c>
    </row>
    <row r="79" spans="2:52" ht="24" customHeight="1">
      <c r="C79" s="6"/>
      <c r="D79" s="17"/>
      <c r="E79" s="17"/>
      <c r="F79" s="17"/>
      <c r="G79" s="8" t="s">
        <v>72</v>
      </c>
      <c r="H79" s="14"/>
      <c r="I79" s="14"/>
      <c r="J79" s="14"/>
      <c r="K79" s="14"/>
      <c r="L79" s="14"/>
      <c r="M79" s="14"/>
      <c r="N79" s="14"/>
      <c r="O79" s="14"/>
      <c r="P79" s="54" t="str">
        <f>P$16</f>
        <v>Use these cells to override the calculated ratings.</v>
      </c>
      <c r="S79" s="25" t="str">
        <f t="shared" ref="S79" si="327">IF(H79="","",H79)</f>
        <v/>
      </c>
      <c r="T79" s="26"/>
      <c r="U79" s="25" t="str">
        <f t="shared" ref="U79" si="328">IF(I79="","",I79)</f>
        <v/>
      </c>
      <c r="V79" s="26"/>
      <c r="W79" s="25" t="str">
        <f t="shared" ref="W79" si="329">IF(J79="","",J79)</f>
        <v/>
      </c>
      <c r="X79" s="26"/>
      <c r="Y79" s="25" t="str">
        <f t="shared" ref="Y79" si="330">IF(K79="","",K79)</f>
        <v/>
      </c>
      <c r="Z79" s="26"/>
      <c r="AA79" s="25" t="str">
        <f t="shared" ref="AA79" si="331">IF(L79="","",L79)</f>
        <v/>
      </c>
      <c r="AB79" s="26"/>
      <c r="AC79" s="25" t="str">
        <f t="shared" ref="AC79" si="332">IF(M79="","",M79)</f>
        <v/>
      </c>
      <c r="AD79" s="26"/>
      <c r="AE79" s="25" t="str">
        <f t="shared" ref="AE79" si="333">IF(N79="","",N79)</f>
        <v/>
      </c>
      <c r="AF79" s="26"/>
      <c r="AG79" s="25" t="str">
        <f t="shared" ref="AG79" si="334">IF(O79="","",O79)</f>
        <v/>
      </c>
      <c r="AH79" s="26"/>
      <c r="AI79" s="54" t="str">
        <f>AI$16</f>
        <v>Use these cells to override the calculated ratings.</v>
      </c>
      <c r="AL79" s="7">
        <f>T79</f>
        <v>0</v>
      </c>
      <c r="AN79" s="7">
        <f t="shared" ref="AN79" si="335">V79</f>
        <v>0</v>
      </c>
      <c r="AP79" s="7">
        <f t="shared" ref="AP79" si="336">X79</f>
        <v>0</v>
      </c>
      <c r="AR79" s="7">
        <f t="shared" ref="AR79" si="337">Z79</f>
        <v>0</v>
      </c>
      <c r="AT79" s="7">
        <f t="shared" ref="AT79" si="338">AB79</f>
        <v>0</v>
      </c>
      <c r="AV79" s="7">
        <f t="shared" ref="AV79" si="339">AD79</f>
        <v>0</v>
      </c>
      <c r="AX79" s="7">
        <f t="shared" ref="AX79" si="340">AF79</f>
        <v>0</v>
      </c>
      <c r="AZ79" s="7">
        <f t="shared" ref="AZ79" si="341">AH79</f>
        <v>0</v>
      </c>
    </row>
    <row r="80" spans="2:52" ht="17.149999999999999" customHeight="1"/>
    <row r="81" spans="3:52" ht="17.149999999999999" customHeight="1">
      <c r="E81" s="4" t="s">
        <v>75</v>
      </c>
    </row>
    <row r="82" spans="3:52" ht="17.149999999999999" customHeight="1">
      <c r="F82" s="11" t="s">
        <v>76</v>
      </c>
      <c r="G82" s="7">
        <v>1</v>
      </c>
      <c r="H82" s="10" t="str">
        <f t="shared" ref="H82:O82" si="342">IF(AND(H15="",H16=""),"",IF(H16="",ROUNDDOWN(H15,0),H16))</f>
        <v/>
      </c>
      <c r="I82" s="10" t="str">
        <f t="shared" si="342"/>
        <v/>
      </c>
      <c r="J82" s="10" t="str">
        <f t="shared" si="342"/>
        <v/>
      </c>
      <c r="K82" s="10" t="str">
        <f t="shared" si="342"/>
        <v/>
      </c>
      <c r="L82" s="10" t="str">
        <f t="shared" si="342"/>
        <v/>
      </c>
      <c r="M82" s="10" t="str">
        <f t="shared" si="342"/>
        <v/>
      </c>
      <c r="N82" s="10" t="str">
        <f t="shared" si="342"/>
        <v/>
      </c>
      <c r="O82" s="10" t="str">
        <f t="shared" si="342"/>
        <v/>
      </c>
      <c r="S82" s="34" t="str">
        <f>IF(S15="","",IF(S16="",ROUNDDOWN(S15,0),S16))</f>
        <v/>
      </c>
      <c r="T82" s="35" t="str">
        <f>IF(AL82=S82,"",AL82)</f>
        <v/>
      </c>
      <c r="U82" s="34" t="str">
        <f>IF(U15="","",IF(U16="",ROUNDDOWN(U15,0),U16))</f>
        <v/>
      </c>
      <c r="V82" s="35" t="str">
        <f>IF(AN82=U82,"",AN82)</f>
        <v/>
      </c>
      <c r="W82" s="34" t="str">
        <f>IF(W15="","",IF(W16="",ROUNDDOWN(W15,0),W16))</f>
        <v/>
      </c>
      <c r="X82" s="35" t="str">
        <f>IF(AP82=W82,"",AP82)</f>
        <v/>
      </c>
      <c r="Y82" s="34" t="str">
        <f>IF(Y15="","",IF(Y16="",ROUNDDOWN(Y15,0),Y16))</f>
        <v/>
      </c>
      <c r="Z82" s="35" t="str">
        <f>IF(AR82=Y82,"",AR82)</f>
        <v/>
      </c>
      <c r="AA82" s="34" t="str">
        <f>IF(AA15="","",IF(AA16="",ROUNDDOWN(AA15,0),AA16))</f>
        <v/>
      </c>
      <c r="AB82" s="35" t="str">
        <f>IF(AT82=AA82,"",AT82)</f>
        <v/>
      </c>
      <c r="AC82" s="34" t="str">
        <f>IF(AC15="","",IF(AC16="",ROUNDDOWN(AC15,0),AC16))</f>
        <v/>
      </c>
      <c r="AD82" s="35" t="str">
        <f>IF(AV82=AC82,"",AV82)</f>
        <v/>
      </c>
      <c r="AE82" s="34" t="str">
        <f>IF(AE15="","",IF(AE16="",ROUNDDOWN(AE15,0),AE16))</f>
        <v/>
      </c>
      <c r="AF82" s="35" t="str">
        <f>IF(AX82=AE82,"",AX82)</f>
        <v/>
      </c>
      <c r="AG82" s="34" t="str">
        <f>IF(AG15="","",IF(AG16="",ROUNDDOWN(AG15,0),AG16))</f>
        <v/>
      </c>
      <c r="AH82" s="35" t="str">
        <f>IF(AZ82=AG82,"",AZ82)</f>
        <v/>
      </c>
      <c r="AL82" s="10" t="str">
        <f>IF(AND(T15="",T16=""),"",IF(T16&gt;0,T16,ROUNDDOWN(T15,0)))</f>
        <v/>
      </c>
      <c r="AN82" s="10" t="str">
        <f>IF(AND(V15="",V16=""),"",IF(V16&gt;0,V16,ROUNDDOWN(V15,0)))</f>
        <v/>
      </c>
      <c r="AP82" s="10" t="str">
        <f>IF(AND(X15="",X16=""),"",IF(X16&gt;0,X16,ROUNDDOWN(X15,0)))</f>
        <v/>
      </c>
      <c r="AR82" s="10" t="str">
        <f>IF(AND(Z15="",Z16=""),"",IF(Z16&gt;0,Z16,ROUNDDOWN(Z15,0)))</f>
        <v/>
      </c>
      <c r="AT82" s="10" t="str">
        <f>IF(AND(AB15="",AB16=""),"",IF(AB16&gt;0,AB16,ROUNDDOWN(AB15,0)))</f>
        <v/>
      </c>
      <c r="AV82" s="10" t="str">
        <f>IF(AND(AD15="",AD16=""),"",IF(AD16&gt;0,AD16,ROUNDDOWN(AD15,0)))</f>
        <v/>
      </c>
      <c r="AX82" s="10" t="str">
        <f>IF(AND(AF15="",AF16=""),"",IF(AF16&gt;0,AF16,ROUNDDOWN(AF15,0)))</f>
        <v/>
      </c>
      <c r="AZ82" s="10" t="str">
        <f>IF(AND(AH15="",AH16=""),"",IF(AH16&gt;0,AH16,ROUNDDOWN(AH15,0)))</f>
        <v/>
      </c>
    </row>
    <row r="83" spans="3:52" ht="17.149999999999999" customHeight="1">
      <c r="F83" s="11" t="s">
        <v>76</v>
      </c>
      <c r="G83" s="7">
        <f>1+G82</f>
        <v>2</v>
      </c>
      <c r="H83" s="10" t="str">
        <f t="shared" ref="H83:O83" si="343">IF(AND(H24="",H23=""),"",IF(H24="",ROUNDDOWN(H23,0),H24))</f>
        <v/>
      </c>
      <c r="I83" s="10" t="str">
        <f t="shared" si="343"/>
        <v/>
      </c>
      <c r="J83" s="10" t="str">
        <f t="shared" si="343"/>
        <v/>
      </c>
      <c r="K83" s="10" t="str">
        <f t="shared" si="343"/>
        <v/>
      </c>
      <c r="L83" s="10" t="str">
        <f t="shared" si="343"/>
        <v/>
      </c>
      <c r="M83" s="10" t="str">
        <f t="shared" si="343"/>
        <v/>
      </c>
      <c r="N83" s="10" t="str">
        <f t="shared" si="343"/>
        <v/>
      </c>
      <c r="O83" s="10" t="str">
        <f t="shared" si="343"/>
        <v/>
      </c>
      <c r="S83" s="30" t="str">
        <f>IF(S23="","",IF(S24="",ROUNDDOWN(S23,0),S24))</f>
        <v/>
      </c>
      <c r="T83" s="36" t="str">
        <f t="shared" ref="T83:AH91" si="344">IF(AL83=S83,"",AL83)</f>
        <v/>
      </c>
      <c r="U83" s="30" t="str">
        <f>IF(U23="","",IF(U24="",ROUNDDOWN(U23,0),U24))</f>
        <v/>
      </c>
      <c r="V83" s="36" t="str">
        <f t="shared" si="344"/>
        <v/>
      </c>
      <c r="W83" s="30" t="str">
        <f>IF(W23="","",IF(W24="",ROUNDDOWN(W23,0),W24))</f>
        <v/>
      </c>
      <c r="X83" s="36" t="str">
        <f t="shared" si="344"/>
        <v/>
      </c>
      <c r="Y83" s="30" t="str">
        <f>IF(Y23="","",IF(Y24="",ROUNDDOWN(Y23,0),Y24))</f>
        <v/>
      </c>
      <c r="Z83" s="36" t="str">
        <f t="shared" si="344"/>
        <v/>
      </c>
      <c r="AA83" s="30" t="str">
        <f>IF(AA23="","",IF(AA24="",ROUNDDOWN(AA23,0),AA24))</f>
        <v/>
      </c>
      <c r="AB83" s="36" t="str">
        <f t="shared" si="344"/>
        <v/>
      </c>
      <c r="AC83" s="30" t="str">
        <f>IF(AC23="","",IF(AC24="",ROUNDDOWN(AC23,0),AC24))</f>
        <v/>
      </c>
      <c r="AD83" s="36" t="str">
        <f t="shared" si="344"/>
        <v/>
      </c>
      <c r="AE83" s="30" t="str">
        <f>IF(AE23="","",IF(AE24="",ROUNDDOWN(AE23,0),AE24))</f>
        <v/>
      </c>
      <c r="AF83" s="36" t="str">
        <f t="shared" si="344"/>
        <v/>
      </c>
      <c r="AG83" s="30" t="str">
        <f>IF(AG23="","",IF(AG24="",ROUNDDOWN(AG23,0),AG24))</f>
        <v/>
      </c>
      <c r="AH83" s="36" t="str">
        <f t="shared" si="344"/>
        <v/>
      </c>
      <c r="AL83" s="10" t="str">
        <f>IF(AND(T24="",T23=""),"",IF(T24&gt;0,T24,ROUNDDOWN(T23,0)))</f>
        <v/>
      </c>
      <c r="AN83" s="10" t="str">
        <f>IF(AND(V24="",V23=""),"",IF(V24&gt;0,V24,ROUNDDOWN(V23,0)))</f>
        <v/>
      </c>
      <c r="AP83" s="10" t="str">
        <f>IF(AND(X24="",X23=""),"",IF(X24&gt;0,X24,ROUNDDOWN(X23,0)))</f>
        <v/>
      </c>
      <c r="AR83" s="10" t="str">
        <f>IF(AND(Z24="",Z23=""),"",IF(Z24&gt;0,Z24,ROUNDDOWN(Z23,0)))</f>
        <v/>
      </c>
      <c r="AT83" s="10" t="str">
        <f>IF(AND(AB24="",AB23=""),"",IF(AB24&gt;0,AB24,ROUNDDOWN(AB23,0)))</f>
        <v/>
      </c>
      <c r="AV83" s="10" t="str">
        <f>IF(AND(AD24="",AD23=""),"",IF(AD24&gt;0,AD24,ROUNDDOWN(AD23,0)))</f>
        <v/>
      </c>
      <c r="AX83" s="10" t="str">
        <f>IF(AND(AF24="",AF23=""),"",IF(AF24&gt;0,AF24,ROUNDDOWN(AF23,0)))</f>
        <v/>
      </c>
      <c r="AZ83" s="10" t="str">
        <f>IF(AND(AH24="",AH23=""),"",IF(AH24&gt;0,AH24,ROUNDDOWN(AH23,0)))</f>
        <v/>
      </c>
    </row>
    <row r="84" spans="3:52" ht="17.149999999999999" customHeight="1">
      <c r="F84" s="11" t="s">
        <v>76</v>
      </c>
      <c r="G84" s="7">
        <f t="shared" ref="G84:G91" si="345">1+G83</f>
        <v>3</v>
      </c>
      <c r="H84" s="10" t="str">
        <f t="shared" ref="H84:O84" si="346">IF(AND(H31="",H30=""),"",IF(H31="",ROUNDDOWN(H30,0),H31))</f>
        <v/>
      </c>
      <c r="I84" s="10" t="str">
        <f t="shared" si="346"/>
        <v/>
      </c>
      <c r="J84" s="10" t="str">
        <f t="shared" si="346"/>
        <v/>
      </c>
      <c r="K84" s="10" t="str">
        <f t="shared" si="346"/>
        <v/>
      </c>
      <c r="L84" s="10" t="str">
        <f t="shared" si="346"/>
        <v/>
      </c>
      <c r="M84" s="10" t="str">
        <f t="shared" si="346"/>
        <v/>
      </c>
      <c r="N84" s="10" t="str">
        <f t="shared" si="346"/>
        <v/>
      </c>
      <c r="O84" s="10" t="str">
        <f t="shared" si="346"/>
        <v/>
      </c>
      <c r="S84" s="30" t="str">
        <f>IF(S30="","",IF(S31="",ROUNDDOWN(S30,0),S31))</f>
        <v/>
      </c>
      <c r="T84" s="36" t="str">
        <f t="shared" si="344"/>
        <v/>
      </c>
      <c r="U84" s="30" t="str">
        <f>IF(U30="","",IF(U31="",ROUNDDOWN(U30,0),U31))</f>
        <v/>
      </c>
      <c r="V84" s="36" t="str">
        <f t="shared" si="344"/>
        <v/>
      </c>
      <c r="W84" s="30" t="str">
        <f>IF(W30="","",IF(W31="",ROUNDDOWN(W30,0),W31))</f>
        <v/>
      </c>
      <c r="X84" s="36" t="str">
        <f t="shared" si="344"/>
        <v/>
      </c>
      <c r="Y84" s="30" t="str">
        <f>IF(Y30="","",IF(Y31="",ROUNDDOWN(Y30,0),Y31))</f>
        <v/>
      </c>
      <c r="Z84" s="36" t="str">
        <f t="shared" si="344"/>
        <v/>
      </c>
      <c r="AA84" s="30" t="str">
        <f>IF(AA30="","",IF(AA31="",ROUNDDOWN(AA30,0),AA31))</f>
        <v/>
      </c>
      <c r="AB84" s="36" t="str">
        <f t="shared" si="344"/>
        <v/>
      </c>
      <c r="AC84" s="30" t="str">
        <f>IF(AC30="","",IF(AC31="",ROUNDDOWN(AC30,0),AC31))</f>
        <v/>
      </c>
      <c r="AD84" s="36" t="str">
        <f t="shared" si="344"/>
        <v/>
      </c>
      <c r="AE84" s="30" t="str">
        <f>IF(AE30="","",IF(AE31="",ROUNDDOWN(AE30,0),AE31))</f>
        <v/>
      </c>
      <c r="AF84" s="36" t="str">
        <f t="shared" si="344"/>
        <v/>
      </c>
      <c r="AG84" s="30" t="str">
        <f>IF(AG30="","",IF(AG31="",ROUNDDOWN(AG30,0),AG31))</f>
        <v/>
      </c>
      <c r="AH84" s="36" t="str">
        <f t="shared" si="344"/>
        <v/>
      </c>
      <c r="AL84" s="10" t="str">
        <f>IF(AND(T31="",T30=""),"",IF(T31&gt;0,T31,ROUNDDOWN(T30,0)))</f>
        <v/>
      </c>
      <c r="AN84" s="10" t="str">
        <f>IF(AND(V31="",V30=""),"",IF(V31&gt;0,V31,ROUNDDOWN(V30,0)))</f>
        <v/>
      </c>
      <c r="AP84" s="10" t="str">
        <f>IF(AND(X31="",X30=""),"",IF(X31&gt;0,X31,ROUNDDOWN(X30,0)))</f>
        <v/>
      </c>
      <c r="AR84" s="10" t="str">
        <f>IF(AND(Z31="",Z30=""),"",IF(Z31&gt;0,Z31,ROUNDDOWN(Z30,0)))</f>
        <v/>
      </c>
      <c r="AT84" s="10" t="str">
        <f>IF(AND(AB31="",AB30=""),"",IF(AB31&gt;0,AB31,ROUNDDOWN(AB30,0)))</f>
        <v/>
      </c>
      <c r="AV84" s="10" t="str">
        <f>IF(AND(AD31="",AD30=""),"",IF(AD31&gt;0,AD31,ROUNDDOWN(AD30,0)))</f>
        <v/>
      </c>
      <c r="AX84" s="10" t="str">
        <f>IF(AND(AF31="",AF30=""),"",IF(AF31&gt;0,AF31,ROUNDDOWN(AF30,0)))</f>
        <v/>
      </c>
      <c r="AZ84" s="10" t="str">
        <f>IF(AND(AH31="",AH30=""),"",IF(AH31&gt;0,AH31,ROUNDDOWN(AH30,0)))</f>
        <v/>
      </c>
    </row>
    <row r="85" spans="3:52" ht="17.149999999999999" customHeight="1">
      <c r="F85" s="11" t="s">
        <v>76</v>
      </c>
      <c r="G85" s="7">
        <f t="shared" si="345"/>
        <v>4</v>
      </c>
      <c r="H85" s="10" t="str">
        <f t="shared" ref="H85:O85" si="347">IF(AND(H38="",H37=""),"",IF(H38="",ROUNDDOWN(H37,0),H38))</f>
        <v/>
      </c>
      <c r="I85" s="10" t="str">
        <f t="shared" si="347"/>
        <v/>
      </c>
      <c r="J85" s="10" t="str">
        <f t="shared" si="347"/>
        <v/>
      </c>
      <c r="K85" s="10" t="str">
        <f t="shared" si="347"/>
        <v/>
      </c>
      <c r="L85" s="10" t="str">
        <f t="shared" si="347"/>
        <v/>
      </c>
      <c r="M85" s="10" t="str">
        <f t="shared" si="347"/>
        <v/>
      </c>
      <c r="N85" s="10" t="str">
        <f t="shared" si="347"/>
        <v/>
      </c>
      <c r="O85" s="10" t="str">
        <f t="shared" si="347"/>
        <v/>
      </c>
      <c r="S85" s="30" t="str">
        <f>IF(S37="","",IF(S38="",ROUNDDOWN(S37,0),S38))</f>
        <v/>
      </c>
      <c r="T85" s="36" t="str">
        <f t="shared" si="344"/>
        <v/>
      </c>
      <c r="U85" s="30" t="str">
        <f>IF(U37="","",IF(U38="",ROUNDDOWN(U37,0),U38))</f>
        <v/>
      </c>
      <c r="V85" s="36" t="str">
        <f t="shared" si="344"/>
        <v/>
      </c>
      <c r="W85" s="30" t="str">
        <f>IF(W37="","",IF(W38="",ROUNDDOWN(W37,0),W38))</f>
        <v/>
      </c>
      <c r="X85" s="36" t="str">
        <f t="shared" si="344"/>
        <v/>
      </c>
      <c r="Y85" s="30" t="str">
        <f>IF(Y37="","",IF(Y38="",ROUNDDOWN(Y37,0),Y38))</f>
        <v/>
      </c>
      <c r="Z85" s="36" t="str">
        <f t="shared" si="344"/>
        <v/>
      </c>
      <c r="AA85" s="30" t="str">
        <f>IF(AA37="","",IF(AA38="",ROUNDDOWN(AA37,0),AA38))</f>
        <v/>
      </c>
      <c r="AB85" s="36" t="str">
        <f t="shared" si="344"/>
        <v/>
      </c>
      <c r="AC85" s="30" t="str">
        <f>IF(AC37="","",IF(AC38="",ROUNDDOWN(AC37,0),AC38))</f>
        <v/>
      </c>
      <c r="AD85" s="36" t="str">
        <f t="shared" si="344"/>
        <v/>
      </c>
      <c r="AE85" s="30" t="str">
        <f>IF(AE37="","",IF(AE38="",ROUNDDOWN(AE37,0),AE38))</f>
        <v/>
      </c>
      <c r="AF85" s="36" t="str">
        <f t="shared" si="344"/>
        <v/>
      </c>
      <c r="AG85" s="30" t="str">
        <f>IF(AG37="","",IF(AG38="",ROUNDDOWN(AG37,0),AG38))</f>
        <v/>
      </c>
      <c r="AH85" s="36" t="str">
        <f t="shared" si="344"/>
        <v/>
      </c>
      <c r="AL85" s="10" t="str">
        <f>IF(AND(T38="",T37=""),"",IF(T38&gt;0,T38,ROUNDDOWN(T37,0)))</f>
        <v/>
      </c>
      <c r="AN85" s="10" t="str">
        <f>IF(AND(V38="",V37=""),"",IF(V38&gt;0,V38,ROUNDDOWN(V37,0)))</f>
        <v/>
      </c>
      <c r="AP85" s="10" t="str">
        <f>IF(AND(X38="",X37=""),"",IF(X38&gt;0,X38,ROUNDDOWN(X37,0)))</f>
        <v/>
      </c>
      <c r="AR85" s="10" t="str">
        <f>IF(AND(Z38="",Z37=""),"",IF(Z38&gt;0,Z38,ROUNDDOWN(Z37,0)))</f>
        <v/>
      </c>
      <c r="AT85" s="10" t="str">
        <f>IF(AND(AB38="",AB37=""),"",IF(AB38&gt;0,AB38,ROUNDDOWN(AB37,0)))</f>
        <v/>
      </c>
      <c r="AV85" s="10" t="str">
        <f>IF(AND(AD38="",AD37=""),"",IF(AD38&gt;0,AD38,ROUNDDOWN(AD37,0)))</f>
        <v/>
      </c>
      <c r="AX85" s="10" t="str">
        <f>IF(AND(AF38="",AF37=""),"",IF(AF38&gt;0,AF38,ROUNDDOWN(AF37,0)))</f>
        <v/>
      </c>
      <c r="AZ85" s="10" t="str">
        <f>IF(AND(AH38="",AH37=""),"",IF(AH38&gt;0,AH38,ROUNDDOWN(AH37,0)))</f>
        <v/>
      </c>
    </row>
    <row r="86" spans="3:52" ht="17.149999999999999" customHeight="1">
      <c r="F86" s="11" t="s">
        <v>76</v>
      </c>
      <c r="G86" s="7">
        <f t="shared" si="345"/>
        <v>5</v>
      </c>
      <c r="H86" s="10" t="str">
        <f t="shared" ref="H86:O86" si="348">IF(AND(H45="",H44=""),"",IF(H45="",ROUNDDOWN(H44,0),H45))</f>
        <v/>
      </c>
      <c r="I86" s="10" t="str">
        <f t="shared" si="348"/>
        <v/>
      </c>
      <c r="J86" s="10" t="str">
        <f t="shared" si="348"/>
        <v/>
      </c>
      <c r="K86" s="10" t="str">
        <f t="shared" si="348"/>
        <v/>
      </c>
      <c r="L86" s="10" t="str">
        <f t="shared" si="348"/>
        <v/>
      </c>
      <c r="M86" s="10" t="str">
        <f t="shared" si="348"/>
        <v/>
      </c>
      <c r="N86" s="10" t="str">
        <f t="shared" si="348"/>
        <v/>
      </c>
      <c r="O86" s="10" t="str">
        <f t="shared" si="348"/>
        <v/>
      </c>
      <c r="S86" s="30" t="str">
        <f>IF(S44="","",IF(S45="",ROUNDDOWN(S44,0),S45))</f>
        <v/>
      </c>
      <c r="T86" s="36" t="str">
        <f t="shared" si="344"/>
        <v/>
      </c>
      <c r="U86" s="30" t="str">
        <f>IF(U44="","",IF(U45="",ROUNDDOWN(U44,0),U45))</f>
        <v/>
      </c>
      <c r="V86" s="36" t="str">
        <f t="shared" si="344"/>
        <v/>
      </c>
      <c r="W86" s="30" t="str">
        <f>IF(W44="","",IF(W45="",ROUNDDOWN(W44,0),W45))</f>
        <v/>
      </c>
      <c r="X86" s="36" t="str">
        <f t="shared" si="344"/>
        <v/>
      </c>
      <c r="Y86" s="30" t="str">
        <f>IF(Y44="","",IF(Y45="",ROUNDDOWN(Y44,0),Y45))</f>
        <v/>
      </c>
      <c r="Z86" s="36" t="str">
        <f t="shared" si="344"/>
        <v/>
      </c>
      <c r="AA86" s="30" t="str">
        <f>IF(AA44="","",IF(AA45="",ROUNDDOWN(AA44,0),AA45))</f>
        <v/>
      </c>
      <c r="AB86" s="36" t="str">
        <f t="shared" si="344"/>
        <v/>
      </c>
      <c r="AC86" s="30" t="str">
        <f>IF(AC44="","",IF(AC45="",ROUNDDOWN(AC44,0),AC45))</f>
        <v/>
      </c>
      <c r="AD86" s="36" t="str">
        <f t="shared" si="344"/>
        <v/>
      </c>
      <c r="AE86" s="30" t="str">
        <f>IF(AE44="","",IF(AE45="",ROUNDDOWN(AE44,0),AE45))</f>
        <v/>
      </c>
      <c r="AF86" s="36" t="str">
        <f t="shared" si="344"/>
        <v/>
      </c>
      <c r="AG86" s="30" t="str">
        <f>IF(AG44="","",IF(AG45="",ROUNDDOWN(AG44,0),AG45))</f>
        <v/>
      </c>
      <c r="AH86" s="36" t="str">
        <f t="shared" si="344"/>
        <v/>
      </c>
      <c r="AL86" s="10" t="str">
        <f>IF(AND(T45="",T44=""),"",IF(T45&gt;0,T45,ROUNDDOWN(T44,0)))</f>
        <v/>
      </c>
      <c r="AN86" s="10" t="str">
        <f>IF(AND(V45="",V44=""),"",IF(V45&gt;0,V45,ROUNDDOWN(V44,0)))</f>
        <v/>
      </c>
      <c r="AP86" s="10" t="str">
        <f>IF(AND(X45="",X44=""),"",IF(X45&gt;0,X45,ROUNDDOWN(X44,0)))</f>
        <v/>
      </c>
      <c r="AR86" s="10" t="str">
        <f>IF(AND(Z45="",Z44=""),"",IF(Z45&gt;0,Z45,ROUNDDOWN(Z44,0)))</f>
        <v/>
      </c>
      <c r="AT86" s="10" t="str">
        <f>IF(AND(AB45="",AB44=""),"",IF(AB45&gt;0,AB45,ROUNDDOWN(AB44,0)))</f>
        <v/>
      </c>
      <c r="AV86" s="10" t="str">
        <f>IF(AND(AD45="",AD44=""),"",IF(AD45&gt;0,AD45,ROUNDDOWN(AD44,0)))</f>
        <v/>
      </c>
      <c r="AX86" s="10" t="str">
        <f>IF(AND(AF45="",AF44=""),"",IF(AF45&gt;0,AF45,ROUNDDOWN(AF44,0)))</f>
        <v/>
      </c>
      <c r="AZ86" s="10" t="str">
        <f>IF(AND(AH45="",AH44=""),"",IF(AH45&gt;0,AH45,ROUNDDOWN(AH44,0)))</f>
        <v/>
      </c>
    </row>
    <row r="87" spans="3:52" ht="17.149999999999999" customHeight="1">
      <c r="F87" s="11" t="s">
        <v>76</v>
      </c>
      <c r="G87" s="7">
        <f t="shared" si="345"/>
        <v>6</v>
      </c>
      <c r="H87" s="10" t="str">
        <f t="shared" ref="H87:O87" si="349">IF(AND(H51="",H50=""),"",IF(H51="",ROUNDDOWN(H50,0),H51))</f>
        <v/>
      </c>
      <c r="I87" s="10" t="str">
        <f t="shared" si="349"/>
        <v/>
      </c>
      <c r="J87" s="10" t="str">
        <f t="shared" si="349"/>
        <v/>
      </c>
      <c r="K87" s="10" t="str">
        <f t="shared" si="349"/>
        <v/>
      </c>
      <c r="L87" s="10" t="str">
        <f t="shared" si="349"/>
        <v/>
      </c>
      <c r="M87" s="10" t="str">
        <f t="shared" si="349"/>
        <v/>
      </c>
      <c r="N87" s="10" t="str">
        <f t="shared" si="349"/>
        <v/>
      </c>
      <c r="O87" s="10" t="str">
        <f t="shared" si="349"/>
        <v/>
      </c>
      <c r="S87" s="30" t="str">
        <f>IF(S50="","",IF(S51="",ROUNDDOWN(S50,0),S51))</f>
        <v/>
      </c>
      <c r="T87" s="36" t="str">
        <f t="shared" si="344"/>
        <v/>
      </c>
      <c r="U87" s="30" t="str">
        <f>IF(U50="","",IF(U51="",ROUNDDOWN(U50,0),U51))</f>
        <v/>
      </c>
      <c r="V87" s="36" t="str">
        <f t="shared" si="344"/>
        <v/>
      </c>
      <c r="W87" s="30" t="str">
        <f>IF(W50="","",IF(W51="",ROUNDDOWN(W50,0),W51))</f>
        <v/>
      </c>
      <c r="X87" s="36" t="str">
        <f t="shared" si="344"/>
        <v/>
      </c>
      <c r="Y87" s="30" t="str">
        <f>IF(Y50="","",IF(Y51="",ROUNDDOWN(Y50,0),Y51))</f>
        <v/>
      </c>
      <c r="Z87" s="36" t="str">
        <f t="shared" si="344"/>
        <v/>
      </c>
      <c r="AA87" s="30" t="str">
        <f>IF(AA50="","",IF(AA51="",ROUNDDOWN(AA50,0),AA51))</f>
        <v/>
      </c>
      <c r="AB87" s="36" t="str">
        <f t="shared" si="344"/>
        <v/>
      </c>
      <c r="AC87" s="30" t="str">
        <f>IF(AC50="","",IF(AC51="",ROUNDDOWN(AC50,0),AC51))</f>
        <v/>
      </c>
      <c r="AD87" s="36" t="str">
        <f t="shared" si="344"/>
        <v/>
      </c>
      <c r="AE87" s="30" t="str">
        <f>IF(AE50="","",IF(AE51="",ROUNDDOWN(AE50,0),AE51))</f>
        <v/>
      </c>
      <c r="AF87" s="36" t="str">
        <f t="shared" si="344"/>
        <v/>
      </c>
      <c r="AG87" s="30" t="str">
        <f>IF(AG50="","",IF(AG51="",ROUNDDOWN(AG50,0),AG51))</f>
        <v/>
      </c>
      <c r="AH87" s="36" t="str">
        <f t="shared" si="344"/>
        <v/>
      </c>
      <c r="AL87" s="10" t="str">
        <f>IF(AND(T51="",T50=""),"",IF(T51&gt;0,T51,ROUNDDOWN(T50,0)))</f>
        <v/>
      </c>
      <c r="AN87" s="10" t="str">
        <f>IF(AND(V51="",V50=""),"",IF(V51&gt;0,V51,ROUNDDOWN(V50,0)))</f>
        <v/>
      </c>
      <c r="AP87" s="10" t="str">
        <f>IF(AND(X51="",X50=""),"",IF(X51&gt;0,X51,ROUNDDOWN(X50,0)))</f>
        <v/>
      </c>
      <c r="AR87" s="10" t="str">
        <f>IF(AND(Z51="",Z50=""),"",IF(Z51&gt;0,Z51,ROUNDDOWN(Z50,0)))</f>
        <v/>
      </c>
      <c r="AT87" s="10" t="str">
        <f>IF(AND(AB51="",AB50=""),"",IF(AB51&gt;0,AB51,ROUNDDOWN(AB50,0)))</f>
        <v/>
      </c>
      <c r="AV87" s="10" t="str">
        <f>IF(AND(AD51="",AD50=""),"",IF(AD51&gt;0,AD51,ROUNDDOWN(AD50,0)))</f>
        <v/>
      </c>
      <c r="AX87" s="10" t="str">
        <f>IF(AND(AF51="",AF50=""),"",IF(AF51&gt;0,AF51,ROUNDDOWN(AF50,0)))</f>
        <v/>
      </c>
      <c r="AZ87" s="10" t="str">
        <f>IF(AND(AH51="",AH50=""),"",IF(AH51&gt;0,AH51,ROUNDDOWN(AH50,0)))</f>
        <v/>
      </c>
    </row>
    <row r="88" spans="3:52" ht="17.149999999999999" customHeight="1">
      <c r="F88" s="11" t="s">
        <v>76</v>
      </c>
      <c r="G88" s="7">
        <f t="shared" si="345"/>
        <v>7</v>
      </c>
      <c r="H88" s="10" t="str">
        <f t="shared" ref="H88:O88" si="350">IF(AND(H59="",H58=""),"",IF(H59="",ROUNDDOWN(H58,0),H59))</f>
        <v/>
      </c>
      <c r="I88" s="10" t="str">
        <f t="shared" si="350"/>
        <v/>
      </c>
      <c r="J88" s="10" t="str">
        <f t="shared" si="350"/>
        <v/>
      </c>
      <c r="K88" s="10" t="str">
        <f t="shared" si="350"/>
        <v/>
      </c>
      <c r="L88" s="10" t="str">
        <f t="shared" si="350"/>
        <v/>
      </c>
      <c r="M88" s="10" t="str">
        <f t="shared" si="350"/>
        <v/>
      </c>
      <c r="N88" s="10" t="str">
        <f t="shared" si="350"/>
        <v/>
      </c>
      <c r="O88" s="10" t="str">
        <f t="shared" si="350"/>
        <v/>
      </c>
      <c r="S88" s="30" t="str">
        <f>IF(S58="","",IF(S59="",ROUNDDOWN(S58,0),S59))</f>
        <v/>
      </c>
      <c r="T88" s="36" t="str">
        <f t="shared" si="344"/>
        <v/>
      </c>
      <c r="U88" s="30" t="str">
        <f>IF(U58="","",IF(U59="",ROUNDDOWN(U58,0),U59))</f>
        <v/>
      </c>
      <c r="V88" s="36" t="str">
        <f t="shared" si="344"/>
        <v/>
      </c>
      <c r="W88" s="30" t="str">
        <f>IF(W58="","",IF(W59="",ROUNDDOWN(W58,0),W59))</f>
        <v/>
      </c>
      <c r="X88" s="36" t="str">
        <f t="shared" si="344"/>
        <v/>
      </c>
      <c r="Y88" s="30" t="str">
        <f>IF(Y58="","",IF(Y59="",ROUNDDOWN(Y58,0),Y59))</f>
        <v/>
      </c>
      <c r="Z88" s="36" t="str">
        <f t="shared" si="344"/>
        <v/>
      </c>
      <c r="AA88" s="30" t="str">
        <f>IF(AA58="","",IF(AA59="",ROUNDDOWN(AA58,0),AA59))</f>
        <v/>
      </c>
      <c r="AB88" s="36" t="str">
        <f t="shared" si="344"/>
        <v/>
      </c>
      <c r="AC88" s="30" t="str">
        <f>IF(AC58="","",IF(AC59="",ROUNDDOWN(AC58,0),AC59))</f>
        <v/>
      </c>
      <c r="AD88" s="36" t="str">
        <f t="shared" si="344"/>
        <v/>
      </c>
      <c r="AE88" s="30" t="str">
        <f>IF(AE58="","",IF(AE59="",ROUNDDOWN(AE58,0),AE59))</f>
        <v/>
      </c>
      <c r="AF88" s="36" t="str">
        <f t="shared" si="344"/>
        <v/>
      </c>
      <c r="AG88" s="30" t="str">
        <f>IF(AG58="","",IF(AG59="",ROUNDDOWN(AG58,0),AG59))</f>
        <v/>
      </c>
      <c r="AH88" s="36" t="str">
        <f t="shared" si="344"/>
        <v/>
      </c>
      <c r="AL88" s="10" t="str">
        <f>IF(AND(T59="",T58=""),"",IF(T59&gt;0,T59,ROUNDDOWN(T58,0)))</f>
        <v/>
      </c>
      <c r="AN88" s="10" t="str">
        <f>IF(AND(V59="",V58=""),"",IF(V59&gt;0,V59,ROUNDDOWN(V58,0)))</f>
        <v/>
      </c>
      <c r="AP88" s="10" t="str">
        <f>IF(AND(X59="",X58=""),"",IF(X59&gt;0,X59,ROUNDDOWN(X58,0)))</f>
        <v/>
      </c>
      <c r="AR88" s="10" t="str">
        <f>IF(AND(Z59="",Z58=""),"",IF(Z59&gt;0,Z59,ROUNDDOWN(Z58,0)))</f>
        <v/>
      </c>
      <c r="AT88" s="10" t="str">
        <f>IF(AND(AB59="",AB58=""),"",IF(AB59&gt;0,AB59,ROUNDDOWN(AB58,0)))</f>
        <v/>
      </c>
      <c r="AV88" s="10" t="str">
        <f>IF(AND(AD59="",AD58=""),"",IF(AD59&gt;0,AD59,ROUNDDOWN(AD58,0)))</f>
        <v/>
      </c>
      <c r="AX88" s="10" t="str">
        <f>IF(AND(AF59="",AF58=""),"",IF(AF59&gt;0,AF59,ROUNDDOWN(AF58,0)))</f>
        <v/>
      </c>
      <c r="AZ88" s="10" t="str">
        <f>IF(AND(AH59="",AH58=""),"",IF(AH59&gt;0,AH59,ROUNDDOWN(AH58,0)))</f>
        <v/>
      </c>
    </row>
    <row r="89" spans="3:52" ht="17.149999999999999" customHeight="1">
      <c r="F89" s="11" t="s">
        <v>76</v>
      </c>
      <c r="G89" s="7">
        <f t="shared" si="345"/>
        <v>8</v>
      </c>
      <c r="H89" s="10" t="str">
        <f t="shared" ref="H89:O89" si="351">IF(AND(H66="",H65=""),"",IF(H66="",ROUNDDOWN(H65,0),H66))</f>
        <v/>
      </c>
      <c r="I89" s="10" t="str">
        <f t="shared" si="351"/>
        <v/>
      </c>
      <c r="J89" s="10" t="str">
        <f t="shared" si="351"/>
        <v/>
      </c>
      <c r="K89" s="10" t="str">
        <f t="shared" si="351"/>
        <v/>
      </c>
      <c r="L89" s="10" t="str">
        <f t="shared" si="351"/>
        <v/>
      </c>
      <c r="M89" s="10" t="str">
        <f t="shared" si="351"/>
        <v/>
      </c>
      <c r="N89" s="10" t="str">
        <f t="shared" si="351"/>
        <v/>
      </c>
      <c r="O89" s="10" t="str">
        <f t="shared" si="351"/>
        <v/>
      </c>
      <c r="S89" s="30" t="str">
        <f>IF(S65="","",IF(S66="",ROUNDDOWN(S65,0),S66))</f>
        <v/>
      </c>
      <c r="T89" s="36" t="str">
        <f t="shared" si="344"/>
        <v/>
      </c>
      <c r="U89" s="30" t="str">
        <f>IF(U65="","",IF(U66="",ROUNDDOWN(U65,0),U66))</f>
        <v/>
      </c>
      <c r="V89" s="36" t="str">
        <f t="shared" si="344"/>
        <v/>
      </c>
      <c r="W89" s="30" t="str">
        <f>IF(W65="","",IF(W66="",ROUNDDOWN(W65,0),W66))</f>
        <v/>
      </c>
      <c r="X89" s="36" t="str">
        <f t="shared" si="344"/>
        <v/>
      </c>
      <c r="Y89" s="30" t="str">
        <f>IF(Y65="","",IF(Y66="",ROUNDDOWN(Y65,0),Y66))</f>
        <v/>
      </c>
      <c r="Z89" s="36" t="str">
        <f t="shared" si="344"/>
        <v/>
      </c>
      <c r="AA89" s="30" t="str">
        <f>IF(AA65="","",IF(AA66="",ROUNDDOWN(AA65,0),AA66))</f>
        <v/>
      </c>
      <c r="AB89" s="36" t="str">
        <f t="shared" si="344"/>
        <v/>
      </c>
      <c r="AC89" s="30" t="str">
        <f>IF(AC65="","",IF(AC66="",ROUNDDOWN(AC65,0),AC66))</f>
        <v/>
      </c>
      <c r="AD89" s="36" t="str">
        <f t="shared" si="344"/>
        <v/>
      </c>
      <c r="AE89" s="30" t="str">
        <f>IF(AE65="","",IF(AE66="",ROUNDDOWN(AE65,0),AE66))</f>
        <v/>
      </c>
      <c r="AF89" s="36" t="str">
        <f t="shared" si="344"/>
        <v/>
      </c>
      <c r="AG89" s="30" t="str">
        <f>IF(AG65="","",IF(AG66="",ROUNDDOWN(AG65,0),AG66))</f>
        <v/>
      </c>
      <c r="AH89" s="36" t="str">
        <f t="shared" si="344"/>
        <v/>
      </c>
      <c r="AL89" s="10" t="str">
        <f>IF(AND(T66="",T65=""),"",IF(T66&gt;0,T66,ROUNDDOWN(T65,0)))</f>
        <v/>
      </c>
      <c r="AN89" s="10" t="str">
        <f>IF(AND(V66="",V65=""),"",IF(V66&gt;0,V66,ROUNDDOWN(V65,0)))</f>
        <v/>
      </c>
      <c r="AP89" s="10" t="str">
        <f>IF(AND(X66="",X65=""),"",IF(X66&gt;0,X66,ROUNDDOWN(X65,0)))</f>
        <v/>
      </c>
      <c r="AR89" s="10" t="str">
        <f>IF(AND(Z66="",Z65=""),"",IF(Z66&gt;0,Z66,ROUNDDOWN(Z65,0)))</f>
        <v/>
      </c>
      <c r="AT89" s="10" t="str">
        <f>IF(AND(AB66="",AB65=""),"",IF(AB66&gt;0,AB66,ROUNDDOWN(AB65,0)))</f>
        <v/>
      </c>
      <c r="AV89" s="10" t="str">
        <f>IF(AND(AD66="",AD65=""),"",IF(AD66&gt;0,AD66,ROUNDDOWN(AD65,0)))</f>
        <v/>
      </c>
      <c r="AX89" s="10" t="str">
        <f>IF(AND(AF66="",AF65=""),"",IF(AF66&gt;0,AF66,ROUNDDOWN(AF65,0)))</f>
        <v/>
      </c>
      <c r="AZ89" s="10" t="str">
        <f>IF(AND(AH66="",AH65=""),"",IF(AH66&gt;0,AH66,ROUNDDOWN(AH65,0)))</f>
        <v/>
      </c>
    </row>
    <row r="90" spans="3:52" ht="17.149999999999999" customHeight="1">
      <c r="F90" s="11" t="s">
        <v>76</v>
      </c>
      <c r="G90" s="7">
        <f t="shared" si="345"/>
        <v>9</v>
      </c>
      <c r="H90" s="10" t="str">
        <f>IF(AND(H72="",H71=""),"",IF(H72="",ROUNDDOWN(H71,0),H72))</f>
        <v/>
      </c>
      <c r="I90" s="10" t="str">
        <f t="shared" ref="I90:O90" si="352">IF(AND(I72="",I71=""),"",IF(I72="",ROUNDDOWN(I71,0),I72))</f>
        <v/>
      </c>
      <c r="J90" s="10" t="str">
        <f t="shared" si="352"/>
        <v/>
      </c>
      <c r="K90" s="10" t="str">
        <f t="shared" si="352"/>
        <v/>
      </c>
      <c r="L90" s="10" t="str">
        <f t="shared" si="352"/>
        <v/>
      </c>
      <c r="M90" s="10" t="str">
        <f t="shared" si="352"/>
        <v/>
      </c>
      <c r="N90" s="10" t="str">
        <f t="shared" si="352"/>
        <v/>
      </c>
      <c r="O90" s="10" t="str">
        <f t="shared" si="352"/>
        <v/>
      </c>
      <c r="S90" s="30" t="str">
        <f>IF(S71="","",IF(S72="",ROUNDDOWN(S71,0),S72))</f>
        <v/>
      </c>
      <c r="T90" s="36" t="str">
        <f t="shared" si="344"/>
        <v/>
      </c>
      <c r="U90" s="30" t="str">
        <f t="shared" ref="U90:AG90" si="353">IF(U71="","",IF(U72="",ROUNDDOWN(U71,0),U72))</f>
        <v/>
      </c>
      <c r="V90" s="36" t="str">
        <f t="shared" si="344"/>
        <v/>
      </c>
      <c r="W90" s="30" t="str">
        <f t="shared" si="353"/>
        <v/>
      </c>
      <c r="X90" s="36" t="str">
        <f t="shared" si="344"/>
        <v/>
      </c>
      <c r="Y90" s="30" t="str">
        <f t="shared" si="353"/>
        <v/>
      </c>
      <c r="Z90" s="36" t="str">
        <f t="shared" si="344"/>
        <v/>
      </c>
      <c r="AA90" s="30" t="str">
        <f t="shared" si="353"/>
        <v/>
      </c>
      <c r="AB90" s="36" t="str">
        <f t="shared" si="344"/>
        <v/>
      </c>
      <c r="AC90" s="30" t="str">
        <f t="shared" si="353"/>
        <v/>
      </c>
      <c r="AD90" s="36" t="str">
        <f t="shared" si="344"/>
        <v/>
      </c>
      <c r="AE90" s="30" t="str">
        <f t="shared" si="353"/>
        <v/>
      </c>
      <c r="AF90" s="36" t="str">
        <f t="shared" si="344"/>
        <v/>
      </c>
      <c r="AG90" s="30" t="str">
        <f t="shared" si="353"/>
        <v/>
      </c>
      <c r="AH90" s="36" t="str">
        <f t="shared" si="344"/>
        <v/>
      </c>
      <c r="AL90" s="10" t="str">
        <f>IF(AND(T72="",T71=""),"",IF(T72&gt;0,T72,ROUNDDOWN(T71,0)))</f>
        <v/>
      </c>
      <c r="AN90" s="10" t="str">
        <f t="shared" ref="AN90" si="354">IF(AND(V72="",V71=""),"",IF(V72&gt;0,V72,ROUNDDOWN(V71,0)))</f>
        <v/>
      </c>
      <c r="AP90" s="10" t="str">
        <f t="shared" ref="AP90" si="355">IF(AND(X72="",X71=""),"",IF(X72&gt;0,X72,ROUNDDOWN(X71,0)))</f>
        <v/>
      </c>
      <c r="AR90" s="10" t="str">
        <f t="shared" ref="AR90" si="356">IF(AND(Z72="",Z71=""),"",IF(Z72&gt;0,Z72,ROUNDDOWN(Z71,0)))</f>
        <v/>
      </c>
      <c r="AT90" s="10" t="str">
        <f t="shared" ref="AT90" si="357">IF(AND(AB72="",AB71=""),"",IF(AB72&gt;0,AB72,ROUNDDOWN(AB71,0)))</f>
        <v/>
      </c>
      <c r="AV90" s="10" t="str">
        <f t="shared" ref="AV90" si="358">IF(AND(AD72="",AD71=""),"",IF(AD72&gt;0,AD72,ROUNDDOWN(AD71,0)))</f>
        <v/>
      </c>
      <c r="AX90" s="10" t="str">
        <f t="shared" ref="AX90" si="359">IF(AND(AF72="",AF71=""),"",IF(AF72&gt;0,AF72,ROUNDDOWN(AF71,0)))</f>
        <v/>
      </c>
      <c r="AZ90" s="10" t="str">
        <f t="shared" ref="AZ90" si="360">IF(AND(AH72="",AH71=""),"",IF(AH72&gt;0,AH72,ROUNDDOWN(AH71,0)))</f>
        <v/>
      </c>
    </row>
    <row r="91" spans="3:52" ht="17.149999999999999" customHeight="1">
      <c r="F91" s="11" t="s">
        <v>76</v>
      </c>
      <c r="G91" s="7">
        <f t="shared" si="345"/>
        <v>10</v>
      </c>
      <c r="H91" s="10" t="str">
        <f>IF(AND(H79="",H78=""),"",IF(H79="",ROUNDDOWN(H78,0),H79))</f>
        <v/>
      </c>
      <c r="I91" s="10" t="str">
        <f t="shared" ref="I91:O91" si="361">IF(AND(I79="",I78=""),"",IF(I79="",ROUNDDOWN(I78,0),I79))</f>
        <v/>
      </c>
      <c r="J91" s="10" t="str">
        <f t="shared" si="361"/>
        <v/>
      </c>
      <c r="K91" s="10" t="str">
        <f t="shared" si="361"/>
        <v/>
      </c>
      <c r="L91" s="10" t="str">
        <f t="shared" si="361"/>
        <v/>
      </c>
      <c r="M91" s="10" t="str">
        <f t="shared" si="361"/>
        <v/>
      </c>
      <c r="N91" s="10" t="str">
        <f t="shared" si="361"/>
        <v/>
      </c>
      <c r="O91" s="10" t="str">
        <f t="shared" si="361"/>
        <v/>
      </c>
      <c r="S91" s="30" t="str">
        <f>IF(S78="","",IF(S79="",ROUNDDOWN(S78,0),S79))</f>
        <v/>
      </c>
      <c r="T91" s="36" t="str">
        <f t="shared" si="344"/>
        <v/>
      </c>
      <c r="U91" s="30" t="str">
        <f t="shared" ref="U91:AG91" si="362">IF(U78="","",IF(U79="",ROUNDDOWN(U78,0),U79))</f>
        <v/>
      </c>
      <c r="V91" s="36" t="str">
        <f t="shared" si="344"/>
        <v/>
      </c>
      <c r="W91" s="30" t="str">
        <f t="shared" si="362"/>
        <v/>
      </c>
      <c r="X91" s="36" t="str">
        <f t="shared" si="344"/>
        <v/>
      </c>
      <c r="Y91" s="30" t="str">
        <f t="shared" si="362"/>
        <v/>
      </c>
      <c r="Z91" s="36" t="str">
        <f t="shared" si="344"/>
        <v/>
      </c>
      <c r="AA91" s="30" t="str">
        <f t="shared" si="362"/>
        <v/>
      </c>
      <c r="AB91" s="36" t="str">
        <f t="shared" si="344"/>
        <v/>
      </c>
      <c r="AC91" s="30" t="str">
        <f t="shared" si="362"/>
        <v/>
      </c>
      <c r="AD91" s="36" t="str">
        <f t="shared" si="344"/>
        <v/>
      </c>
      <c r="AE91" s="30" t="str">
        <f t="shared" si="362"/>
        <v/>
      </c>
      <c r="AF91" s="36" t="str">
        <f t="shared" si="344"/>
        <v/>
      </c>
      <c r="AG91" s="30" t="str">
        <f t="shared" si="362"/>
        <v/>
      </c>
      <c r="AH91" s="36" t="str">
        <f t="shared" si="344"/>
        <v/>
      </c>
      <c r="AL91" s="10" t="str">
        <f>IF(AND(T79="",T78=""),"",IF(T79&gt;0,T79,ROUNDDOWN(T78,0)))</f>
        <v/>
      </c>
      <c r="AN91" s="10" t="str">
        <f t="shared" ref="AN91" si="363">IF(AND(V79="",V78=""),"",IF(V79&gt;0,V79,ROUNDDOWN(V78,0)))</f>
        <v/>
      </c>
      <c r="AP91" s="10" t="str">
        <f t="shared" ref="AP91" si="364">IF(AND(X79="",X78=""),"",IF(X79&gt;0,X79,ROUNDDOWN(X78,0)))</f>
        <v/>
      </c>
      <c r="AR91" s="10" t="str">
        <f t="shared" ref="AR91" si="365">IF(AND(Z79="",Z78=""),"",IF(Z79&gt;0,Z79,ROUNDDOWN(Z78,0)))</f>
        <v/>
      </c>
      <c r="AT91" s="10" t="str">
        <f t="shared" ref="AT91" si="366">IF(AND(AB79="",AB78=""),"",IF(AB79&gt;0,AB79,ROUNDDOWN(AB78,0)))</f>
        <v/>
      </c>
      <c r="AV91" s="10" t="str">
        <f t="shared" ref="AV91" si="367">IF(AND(AD79="",AD78=""),"",IF(AD79&gt;0,AD79,ROUNDDOWN(AD78,0)))</f>
        <v/>
      </c>
      <c r="AX91" s="10" t="str">
        <f t="shared" ref="AX91" si="368">IF(AND(AF79="",AF78=""),"",IF(AF79&gt;0,AF79,ROUNDDOWN(AF78,0)))</f>
        <v/>
      </c>
      <c r="AZ91" s="10" t="str">
        <f t="shared" ref="AZ91" si="369">IF(AND(AH79="",AH78=""),"",IF(AH79&gt;0,AH79,ROUNDDOWN(AH78,0)))</f>
        <v/>
      </c>
    </row>
    <row r="92" spans="3:52" ht="17.149999999999999" customHeight="1">
      <c r="G92" s="8" t="s">
        <v>143</v>
      </c>
      <c r="H92" s="10">
        <f>SUM(H82:H91)</f>
        <v>0</v>
      </c>
      <c r="I92" s="10">
        <f t="shared" ref="I92:O92" si="370">SUM(I82:I91)</f>
        <v>0</v>
      </c>
      <c r="J92" s="10">
        <f t="shared" si="370"/>
        <v>0</v>
      </c>
      <c r="K92" s="10">
        <f t="shared" si="370"/>
        <v>0</v>
      </c>
      <c r="L92" s="10">
        <f t="shared" si="370"/>
        <v>0</v>
      </c>
      <c r="M92" s="10">
        <f t="shared" si="370"/>
        <v>0</v>
      </c>
      <c r="N92" s="10">
        <f t="shared" si="370"/>
        <v>0</v>
      </c>
      <c r="O92" s="10">
        <f t="shared" si="370"/>
        <v>0</v>
      </c>
      <c r="S92" s="30">
        <f>SUM(S82:S91)</f>
        <v>0</v>
      </c>
      <c r="T92" s="36">
        <f>AL92</f>
        <v>0</v>
      </c>
      <c r="U92" s="30">
        <f t="shared" ref="U92:AG92" si="371">SUM(U82:U91)</f>
        <v>0</v>
      </c>
      <c r="V92" s="36">
        <f>AN92</f>
        <v>0</v>
      </c>
      <c r="W92" s="30">
        <f t="shared" si="371"/>
        <v>0</v>
      </c>
      <c r="X92" s="36">
        <f>AP92</f>
        <v>0</v>
      </c>
      <c r="Y92" s="30">
        <f t="shared" si="371"/>
        <v>0</v>
      </c>
      <c r="Z92" s="36">
        <f>AR92</f>
        <v>0</v>
      </c>
      <c r="AA92" s="30">
        <f t="shared" si="371"/>
        <v>0</v>
      </c>
      <c r="AB92" s="36">
        <f>AT92</f>
        <v>0</v>
      </c>
      <c r="AC92" s="30">
        <f t="shared" si="371"/>
        <v>0</v>
      </c>
      <c r="AD92" s="36">
        <f>AV92</f>
        <v>0</v>
      </c>
      <c r="AE92" s="30">
        <f t="shared" si="371"/>
        <v>0</v>
      </c>
      <c r="AF92" s="36">
        <f>AX92</f>
        <v>0</v>
      </c>
      <c r="AG92" s="30">
        <f t="shared" si="371"/>
        <v>0</v>
      </c>
      <c r="AH92" s="36">
        <f>AZ92</f>
        <v>0</v>
      </c>
      <c r="AL92" s="10">
        <f>SUM(AL82:AL91)</f>
        <v>0</v>
      </c>
      <c r="AN92" s="10">
        <f>SUM(AN82:AN91)</f>
        <v>0</v>
      </c>
      <c r="AP92" s="10">
        <f>SUM(AP82:AP91)</f>
        <v>0</v>
      </c>
      <c r="AR92" s="10">
        <f>SUM(AR82:AR91)</f>
        <v>0</v>
      </c>
      <c r="AT92" s="10">
        <f>SUM(AT82:AT91)</f>
        <v>0</v>
      </c>
      <c r="AV92" s="10">
        <f>SUM(AV82:AV91)</f>
        <v>0</v>
      </c>
      <c r="AX92" s="10">
        <f>SUM(AX82:AX91)</f>
        <v>0</v>
      </c>
      <c r="AZ92" s="10">
        <f>SUM(AZ82:AZ91)</f>
        <v>0</v>
      </c>
    </row>
    <row r="93" spans="3:52" ht="17.149999999999999" customHeight="1">
      <c r="G93" s="8" t="s">
        <v>142</v>
      </c>
      <c r="H93" s="9" t="str">
        <f>IF(H92=0,"",IF(H92&gt;=$G$95,"Yes","No"))</f>
        <v/>
      </c>
      <c r="I93" s="9" t="str">
        <f t="shared" ref="I93:O93" si="372">IF(I92=0,"",IF(I92&gt;=$G$95,"Yes","No"))</f>
        <v/>
      </c>
      <c r="J93" s="9" t="str">
        <f t="shared" si="372"/>
        <v/>
      </c>
      <c r="K93" s="9" t="str">
        <f t="shared" si="372"/>
        <v/>
      </c>
      <c r="L93" s="9" t="str">
        <f t="shared" si="372"/>
        <v/>
      </c>
      <c r="M93" s="9" t="str">
        <f t="shared" si="372"/>
        <v/>
      </c>
      <c r="N93" s="9" t="str">
        <f t="shared" si="372"/>
        <v/>
      </c>
      <c r="O93" s="9" t="str">
        <f t="shared" si="372"/>
        <v/>
      </c>
      <c r="S93" s="37" t="str">
        <f>IF(S92=0,"",IF(S92&gt;=$G$95,"Yes","No"))</f>
        <v/>
      </c>
      <c r="T93" s="38" t="str">
        <f>IF(T92=0,"",IF(T92&gt;=$G$95,"Yes","No"))</f>
        <v/>
      </c>
      <c r="U93" s="37" t="str">
        <f t="shared" ref="U93:AH93" si="373">IF(U92=0,"",IF(U92&gt;=$G$95,"Yes","No"))</f>
        <v/>
      </c>
      <c r="V93" s="38" t="str">
        <f t="shared" si="373"/>
        <v/>
      </c>
      <c r="W93" s="37" t="str">
        <f t="shared" si="373"/>
        <v/>
      </c>
      <c r="X93" s="38" t="str">
        <f t="shared" si="373"/>
        <v/>
      </c>
      <c r="Y93" s="37" t="str">
        <f t="shared" si="373"/>
        <v/>
      </c>
      <c r="Z93" s="38" t="str">
        <f t="shared" si="373"/>
        <v/>
      </c>
      <c r="AA93" s="37" t="str">
        <f t="shared" si="373"/>
        <v/>
      </c>
      <c r="AB93" s="38" t="str">
        <f t="shared" si="373"/>
        <v/>
      </c>
      <c r="AC93" s="37" t="str">
        <f t="shared" si="373"/>
        <v/>
      </c>
      <c r="AD93" s="38" t="str">
        <f t="shared" si="373"/>
        <v/>
      </c>
      <c r="AE93" s="37" t="str">
        <f t="shared" si="373"/>
        <v/>
      </c>
      <c r="AF93" s="38" t="str">
        <f t="shared" si="373"/>
        <v/>
      </c>
      <c r="AG93" s="37" t="str">
        <f t="shared" si="373"/>
        <v/>
      </c>
      <c r="AH93" s="38" t="str">
        <f t="shared" si="373"/>
        <v/>
      </c>
      <c r="AL93" s="9" t="str">
        <f>IF(AL92&gt;$G$95,"OK","")</f>
        <v/>
      </c>
      <c r="AN93" s="9" t="str">
        <f>IF(AN92&gt;$G$95,"OK","")</f>
        <v/>
      </c>
      <c r="AP93" s="9" t="str">
        <f>IF(AP92&gt;$G$95,"OK","")</f>
        <v/>
      </c>
      <c r="AR93" s="9" t="str">
        <f>IF(AR92&gt;$G$95,"OK","")</f>
        <v/>
      </c>
      <c r="AT93" s="9" t="str">
        <f>IF(AT92&gt;$G$95,"OK","")</f>
        <v/>
      </c>
      <c r="AV93" s="9" t="str">
        <f>IF(AV92&gt;$G$95,"OK","")</f>
        <v/>
      </c>
      <c r="AX93" s="9" t="str">
        <f>IF(AX92&gt;$G$95,"OK","")</f>
        <v/>
      </c>
      <c r="AZ93" s="9" t="str">
        <f>IF(AZ92&gt;$G$95,"OK","")</f>
        <v/>
      </c>
    </row>
    <row r="94" spans="3:52" ht="17.149999999999999" customHeight="1">
      <c r="AL94" s="9"/>
      <c r="AN94" s="9"/>
      <c r="AP94" s="9"/>
      <c r="AR94" s="9"/>
      <c r="AT94" s="9"/>
      <c r="AV94" s="9"/>
      <c r="AX94" s="9"/>
      <c r="AZ94" s="9"/>
    </row>
    <row r="95" spans="3:52" ht="17.149999999999999" customHeight="1">
      <c r="F95" s="11" t="str">
        <f>'Ratings Summary'!C24</f>
        <v>Overall rating required to qualify:</v>
      </c>
      <c r="G95" s="7" t="str">
        <f>IF(K5="IPMA Level A®",32,IF(K5="IPMA Level B®",25,IF(K5="IPMA Level C®",16,"")))</f>
        <v/>
      </c>
    </row>
    <row r="96" spans="3:52" ht="17.149999999999999" customHeight="1">
      <c r="C96" s="12" t="str">
        <f>Instructions!B32</f>
        <v>version 2.0</v>
      </c>
    </row>
    <row r="97" spans="2:52" ht="17.149999999999999" customHeight="1"/>
    <row r="98" spans="2:52" ht="17.149999999999999" customHeight="1"/>
    <row r="99" spans="2:52" ht="17.149999999999999" customHeight="1"/>
    <row r="100" spans="2:52" ht="17.149999999999999" customHeight="1"/>
    <row r="101" spans="2:52" ht="17.149999999999999" customHeight="1"/>
    <row r="102" spans="2:52" ht="17.149999999999999" customHeight="1"/>
    <row r="103" spans="2:52" ht="17.149999999999999" customHeight="1"/>
    <row r="104" spans="2:52" ht="17.149999999999999" customHeight="1"/>
    <row r="105" spans="2:52" ht="17.149999999999999" customHeight="1"/>
    <row r="106" spans="2:52" ht="17.149999999999999" customHeight="1"/>
    <row r="107" spans="2:52" ht="17.149999999999999" customHeight="1"/>
    <row r="108" spans="2:52" ht="17.149999999999999" customHeight="1"/>
    <row r="109" spans="2:52" ht="17.149999999999999" customHeight="1"/>
    <row r="110" spans="2:52" ht="17.149999999999999" customHeight="1"/>
    <row r="111" spans="2:52" s="3" customFormat="1" ht="17.149999999999999" customHeight="1">
      <c r="B111" s="7"/>
      <c r="C111" s="1"/>
      <c r="D111" s="1"/>
      <c r="E111" s="1"/>
      <c r="F111" s="1"/>
      <c r="G111" s="1"/>
      <c r="H111" s="7"/>
      <c r="I111" s="7"/>
      <c r="J111" s="7"/>
      <c r="K111" s="7"/>
      <c r="L111" s="7"/>
      <c r="M111" s="7"/>
      <c r="N111" s="7"/>
      <c r="O111" s="7"/>
      <c r="P111" s="6"/>
      <c r="S111" s="7"/>
      <c r="T111" s="7"/>
      <c r="U111" s="7"/>
      <c r="V111" s="7"/>
      <c r="W111" s="7"/>
      <c r="X111" s="7"/>
      <c r="Y111" s="7"/>
      <c r="Z111" s="7"/>
      <c r="AA111" s="7"/>
      <c r="AB111" s="7"/>
      <c r="AC111" s="7"/>
      <c r="AD111" s="7"/>
      <c r="AE111" s="7"/>
      <c r="AF111" s="7"/>
      <c r="AG111" s="7"/>
      <c r="AH111" s="7"/>
      <c r="AI111" s="6"/>
      <c r="AJ111" s="1"/>
      <c r="AK111" s="7"/>
      <c r="AL111" s="7"/>
      <c r="AM111" s="7"/>
      <c r="AN111" s="7"/>
      <c r="AO111" s="7"/>
      <c r="AP111" s="7"/>
      <c r="AQ111" s="7"/>
      <c r="AR111" s="7"/>
      <c r="AS111" s="7"/>
      <c r="AT111" s="7"/>
      <c r="AU111" s="7"/>
      <c r="AV111" s="7"/>
      <c r="AW111" s="7"/>
      <c r="AX111" s="7"/>
      <c r="AY111" s="7"/>
      <c r="AZ111" s="7"/>
    </row>
    <row r="112" spans="2:52" s="3" customFormat="1" ht="17.149999999999999" customHeight="1">
      <c r="B112" s="7"/>
      <c r="C112" s="1"/>
      <c r="D112" s="1"/>
      <c r="E112" s="1"/>
      <c r="F112" s="1"/>
      <c r="G112" s="1"/>
      <c r="H112" s="7"/>
      <c r="I112" s="7"/>
      <c r="J112" s="7"/>
      <c r="K112" s="7"/>
      <c r="L112" s="7"/>
      <c r="M112" s="7"/>
      <c r="N112" s="7"/>
      <c r="O112" s="7"/>
      <c r="P112" s="6"/>
      <c r="S112" s="7"/>
      <c r="T112" s="7"/>
      <c r="U112" s="7"/>
      <c r="V112" s="7"/>
      <c r="W112" s="7"/>
      <c r="X112" s="7"/>
      <c r="Y112" s="7"/>
      <c r="Z112" s="7"/>
      <c r="AA112" s="7"/>
      <c r="AB112" s="7"/>
      <c r="AC112" s="7"/>
      <c r="AD112" s="7"/>
      <c r="AE112" s="7"/>
      <c r="AF112" s="7"/>
      <c r="AG112" s="7"/>
      <c r="AH112" s="7"/>
      <c r="AI112" s="6"/>
      <c r="AJ112" s="1"/>
      <c r="AK112" s="7"/>
      <c r="AL112" s="7"/>
      <c r="AM112" s="7"/>
      <c r="AN112" s="7"/>
      <c r="AO112" s="7"/>
      <c r="AP112" s="7"/>
      <c r="AQ112" s="7"/>
      <c r="AR112" s="7"/>
      <c r="AS112" s="7"/>
      <c r="AT112" s="7"/>
      <c r="AU112" s="7"/>
      <c r="AV112" s="7"/>
      <c r="AW112" s="7"/>
      <c r="AX112" s="7"/>
      <c r="AY112" s="7"/>
      <c r="AZ112" s="7"/>
    </row>
    <row r="113" spans="2:52" s="3" customFormat="1" ht="17.149999999999999" customHeight="1">
      <c r="B113" s="7"/>
      <c r="C113" s="1"/>
      <c r="D113" s="1"/>
      <c r="E113" s="1"/>
      <c r="F113" s="1"/>
      <c r="G113" s="1"/>
      <c r="H113" s="7"/>
      <c r="I113" s="7"/>
      <c r="J113" s="7"/>
      <c r="K113" s="7"/>
      <c r="L113" s="7"/>
      <c r="M113" s="7"/>
      <c r="N113" s="7"/>
      <c r="O113" s="7"/>
      <c r="P113" s="6"/>
      <c r="S113" s="7"/>
      <c r="T113" s="7"/>
      <c r="U113" s="7"/>
      <c r="V113" s="7"/>
      <c r="W113" s="7"/>
      <c r="X113" s="7"/>
      <c r="Y113" s="7"/>
      <c r="Z113" s="7"/>
      <c r="AA113" s="7"/>
      <c r="AB113" s="7"/>
      <c r="AC113" s="7"/>
      <c r="AD113" s="7"/>
      <c r="AE113" s="7"/>
      <c r="AF113" s="7"/>
      <c r="AG113" s="7"/>
      <c r="AH113" s="7"/>
      <c r="AI113" s="6"/>
      <c r="AJ113" s="1"/>
      <c r="AK113" s="7"/>
      <c r="AL113" s="7"/>
      <c r="AM113" s="7"/>
      <c r="AN113" s="7"/>
      <c r="AO113" s="7"/>
      <c r="AP113" s="7"/>
      <c r="AQ113" s="7"/>
      <c r="AR113" s="7"/>
      <c r="AS113" s="7"/>
      <c r="AT113" s="7"/>
      <c r="AU113" s="7"/>
      <c r="AV113" s="7"/>
      <c r="AW113" s="7"/>
      <c r="AX113" s="7"/>
      <c r="AY113" s="7"/>
      <c r="AZ113" s="7"/>
    </row>
    <row r="114" spans="2:52" s="3" customFormat="1" ht="17.149999999999999" customHeight="1">
      <c r="B114" s="7"/>
      <c r="C114" s="1"/>
      <c r="D114" s="1"/>
      <c r="E114" s="1"/>
      <c r="F114" s="1"/>
      <c r="G114" s="1"/>
      <c r="H114" s="7"/>
      <c r="I114" s="7"/>
      <c r="J114" s="7"/>
      <c r="K114" s="7"/>
      <c r="L114" s="7"/>
      <c r="M114" s="7"/>
      <c r="N114" s="7"/>
      <c r="O114" s="7"/>
      <c r="P114" s="6"/>
      <c r="S114" s="7"/>
      <c r="T114" s="7"/>
      <c r="U114" s="7"/>
      <c r="V114" s="7"/>
      <c r="W114" s="7"/>
      <c r="X114" s="7"/>
      <c r="Y114" s="7"/>
      <c r="Z114" s="7"/>
      <c r="AA114" s="7"/>
      <c r="AB114" s="7"/>
      <c r="AC114" s="7"/>
      <c r="AD114" s="7"/>
      <c r="AE114" s="7"/>
      <c r="AF114" s="7"/>
      <c r="AG114" s="7"/>
      <c r="AH114" s="7"/>
      <c r="AI114" s="6"/>
      <c r="AJ114" s="1"/>
      <c r="AK114" s="7"/>
      <c r="AL114" s="7"/>
      <c r="AM114" s="7"/>
      <c r="AN114" s="7"/>
      <c r="AO114" s="7"/>
      <c r="AP114" s="7"/>
      <c r="AQ114" s="7"/>
      <c r="AR114" s="7"/>
      <c r="AS114" s="7"/>
      <c r="AT114" s="7"/>
      <c r="AU114" s="7"/>
      <c r="AV114" s="7"/>
      <c r="AW114" s="7"/>
      <c r="AX114" s="7"/>
      <c r="AY114" s="7"/>
      <c r="AZ114" s="7"/>
    </row>
    <row r="115" spans="2:52" s="3" customFormat="1" ht="17.149999999999999" customHeight="1">
      <c r="B115" s="7"/>
      <c r="C115" s="1"/>
      <c r="D115" s="1"/>
      <c r="E115" s="1"/>
      <c r="F115" s="1"/>
      <c r="G115" s="1"/>
      <c r="H115" s="7"/>
      <c r="I115" s="7"/>
      <c r="J115" s="7"/>
      <c r="K115" s="7"/>
      <c r="L115" s="7"/>
      <c r="M115" s="7"/>
      <c r="N115" s="7"/>
      <c r="O115" s="7"/>
      <c r="P115" s="6"/>
      <c r="S115" s="7"/>
      <c r="T115" s="7"/>
      <c r="U115" s="7"/>
      <c r="V115" s="7"/>
      <c r="W115" s="7"/>
      <c r="X115" s="7"/>
      <c r="Y115" s="7"/>
      <c r="Z115" s="7"/>
      <c r="AA115" s="7"/>
      <c r="AB115" s="7"/>
      <c r="AC115" s="7"/>
      <c r="AD115" s="7"/>
      <c r="AE115" s="7"/>
      <c r="AF115" s="7"/>
      <c r="AG115" s="7"/>
      <c r="AH115" s="7"/>
      <c r="AI115" s="6"/>
      <c r="AJ115" s="1"/>
      <c r="AK115" s="7"/>
      <c r="AL115" s="7"/>
      <c r="AM115" s="7"/>
      <c r="AN115" s="7"/>
      <c r="AO115" s="7"/>
      <c r="AP115" s="7"/>
      <c r="AQ115" s="7"/>
      <c r="AR115" s="7"/>
      <c r="AS115" s="7"/>
      <c r="AT115" s="7"/>
      <c r="AU115" s="7"/>
      <c r="AV115" s="7"/>
      <c r="AW115" s="7"/>
      <c r="AX115" s="7"/>
      <c r="AY115" s="7"/>
      <c r="AZ115" s="7"/>
    </row>
    <row r="116" spans="2:52" s="3" customFormat="1" ht="17.149999999999999" customHeight="1">
      <c r="B116" s="7"/>
      <c r="C116" s="1"/>
      <c r="D116" s="1"/>
      <c r="E116" s="1"/>
      <c r="F116" s="1"/>
      <c r="G116" s="1"/>
      <c r="H116" s="7"/>
      <c r="I116" s="7"/>
      <c r="J116" s="7"/>
      <c r="K116" s="7"/>
      <c r="L116" s="7"/>
      <c r="M116" s="7"/>
      <c r="N116" s="7"/>
      <c r="O116" s="7"/>
      <c r="P116" s="6"/>
      <c r="S116" s="7"/>
      <c r="T116" s="7"/>
      <c r="U116" s="7"/>
      <c r="V116" s="7"/>
      <c r="W116" s="7"/>
      <c r="X116" s="7"/>
      <c r="Y116" s="7"/>
      <c r="Z116" s="7"/>
      <c r="AA116" s="7"/>
      <c r="AB116" s="7"/>
      <c r="AC116" s="7"/>
      <c r="AD116" s="7"/>
      <c r="AE116" s="7"/>
      <c r="AF116" s="7"/>
      <c r="AG116" s="7"/>
      <c r="AH116" s="7"/>
      <c r="AI116" s="6"/>
      <c r="AJ116" s="1"/>
      <c r="AK116" s="7"/>
      <c r="AL116" s="7"/>
      <c r="AM116" s="7"/>
      <c r="AN116" s="7"/>
      <c r="AO116" s="7"/>
      <c r="AP116" s="7"/>
      <c r="AQ116" s="7"/>
      <c r="AR116" s="7"/>
      <c r="AS116" s="7"/>
      <c r="AT116" s="7"/>
      <c r="AU116" s="7"/>
      <c r="AV116" s="7"/>
      <c r="AW116" s="7"/>
      <c r="AX116" s="7"/>
      <c r="AY116" s="7"/>
      <c r="AZ116" s="7"/>
    </row>
    <row r="117" spans="2:52" s="3" customFormat="1" ht="17.149999999999999" customHeight="1">
      <c r="B117" s="7"/>
      <c r="C117" s="1"/>
      <c r="D117" s="1"/>
      <c r="E117" s="1"/>
      <c r="F117" s="1"/>
      <c r="G117" s="1"/>
      <c r="H117" s="7"/>
      <c r="I117" s="7"/>
      <c r="J117" s="7"/>
      <c r="K117" s="7"/>
      <c r="L117" s="7"/>
      <c r="M117" s="7"/>
      <c r="N117" s="7"/>
      <c r="O117" s="7"/>
      <c r="P117" s="6"/>
      <c r="S117" s="7"/>
      <c r="T117" s="7"/>
      <c r="U117" s="7"/>
      <c r="V117" s="7"/>
      <c r="W117" s="7"/>
      <c r="X117" s="7"/>
      <c r="Y117" s="7"/>
      <c r="Z117" s="7"/>
      <c r="AA117" s="7"/>
      <c r="AB117" s="7"/>
      <c r="AC117" s="7"/>
      <c r="AD117" s="7"/>
      <c r="AE117" s="7"/>
      <c r="AF117" s="7"/>
      <c r="AG117" s="7"/>
      <c r="AH117" s="7"/>
      <c r="AI117" s="6"/>
      <c r="AJ117" s="1"/>
      <c r="AK117" s="7"/>
      <c r="AL117" s="7"/>
      <c r="AM117" s="7"/>
      <c r="AN117" s="7"/>
      <c r="AO117" s="7"/>
      <c r="AP117" s="7"/>
      <c r="AQ117" s="7"/>
      <c r="AR117" s="7"/>
      <c r="AS117" s="7"/>
      <c r="AT117" s="7"/>
      <c r="AU117" s="7"/>
      <c r="AV117" s="7"/>
      <c r="AW117" s="7"/>
      <c r="AX117" s="7"/>
      <c r="AY117" s="7"/>
      <c r="AZ117" s="7"/>
    </row>
    <row r="118" spans="2:52" s="3" customFormat="1" ht="17.149999999999999" customHeight="1">
      <c r="B118" s="7"/>
      <c r="C118" s="1"/>
      <c r="D118" s="1"/>
      <c r="E118" s="1"/>
      <c r="F118" s="1"/>
      <c r="G118" s="1"/>
      <c r="H118" s="7"/>
      <c r="I118" s="7"/>
      <c r="J118" s="7"/>
      <c r="K118" s="7"/>
      <c r="L118" s="7"/>
      <c r="M118" s="7"/>
      <c r="N118" s="7"/>
      <c r="O118" s="7"/>
      <c r="P118" s="6"/>
      <c r="S118" s="7"/>
      <c r="T118" s="7"/>
      <c r="U118" s="7"/>
      <c r="V118" s="7"/>
      <c r="W118" s="7"/>
      <c r="X118" s="7"/>
      <c r="Y118" s="7"/>
      <c r="Z118" s="7"/>
      <c r="AA118" s="7"/>
      <c r="AB118" s="7"/>
      <c r="AC118" s="7"/>
      <c r="AD118" s="7"/>
      <c r="AE118" s="7"/>
      <c r="AF118" s="7"/>
      <c r="AG118" s="7"/>
      <c r="AH118" s="7"/>
      <c r="AI118" s="6"/>
      <c r="AJ118" s="1"/>
      <c r="AK118" s="7"/>
      <c r="AL118" s="7"/>
      <c r="AM118" s="7"/>
      <c r="AN118" s="7"/>
      <c r="AO118" s="7"/>
      <c r="AP118" s="7"/>
      <c r="AQ118" s="7"/>
      <c r="AR118" s="7"/>
      <c r="AS118" s="7"/>
      <c r="AT118" s="7"/>
      <c r="AU118" s="7"/>
      <c r="AV118" s="7"/>
      <c r="AW118" s="7"/>
      <c r="AX118" s="7"/>
      <c r="AY118" s="7"/>
      <c r="AZ118" s="7"/>
    </row>
    <row r="119" spans="2:52" s="3" customFormat="1" ht="17.149999999999999" customHeight="1">
      <c r="B119" s="7"/>
      <c r="C119" s="1"/>
      <c r="D119" s="1"/>
      <c r="E119" s="1"/>
      <c r="F119" s="1"/>
      <c r="G119" s="1"/>
      <c r="H119" s="7"/>
      <c r="I119" s="7"/>
      <c r="J119" s="7"/>
      <c r="K119" s="7"/>
      <c r="L119" s="7"/>
      <c r="M119" s="7"/>
      <c r="N119" s="7"/>
      <c r="O119" s="7"/>
      <c r="P119" s="6"/>
      <c r="S119" s="7"/>
      <c r="T119" s="7"/>
      <c r="U119" s="7"/>
      <c r="V119" s="7"/>
      <c r="W119" s="7"/>
      <c r="X119" s="7"/>
      <c r="Y119" s="7"/>
      <c r="Z119" s="7"/>
      <c r="AA119" s="7"/>
      <c r="AB119" s="7"/>
      <c r="AC119" s="7"/>
      <c r="AD119" s="7"/>
      <c r="AE119" s="7"/>
      <c r="AF119" s="7"/>
      <c r="AG119" s="7"/>
      <c r="AH119" s="7"/>
      <c r="AI119" s="6"/>
      <c r="AJ119" s="1"/>
      <c r="AK119" s="7"/>
      <c r="AL119" s="7"/>
      <c r="AM119" s="7"/>
      <c r="AN119" s="7"/>
      <c r="AO119" s="7"/>
      <c r="AP119" s="7"/>
      <c r="AQ119" s="7"/>
      <c r="AR119" s="7"/>
      <c r="AS119" s="7"/>
      <c r="AT119" s="7"/>
      <c r="AU119" s="7"/>
      <c r="AV119" s="7"/>
      <c r="AW119" s="7"/>
      <c r="AX119" s="7"/>
      <c r="AY119" s="7"/>
      <c r="AZ119" s="7"/>
    </row>
    <row r="120" spans="2:52" s="3" customFormat="1" ht="17.149999999999999" customHeight="1">
      <c r="B120" s="7"/>
      <c r="C120" s="1"/>
      <c r="D120" s="1"/>
      <c r="E120" s="1"/>
      <c r="F120" s="1"/>
      <c r="G120" s="1"/>
      <c r="H120" s="7"/>
      <c r="I120" s="7"/>
      <c r="J120" s="7"/>
      <c r="K120" s="7"/>
      <c r="L120" s="7"/>
      <c r="M120" s="7"/>
      <c r="N120" s="7"/>
      <c r="O120" s="7"/>
      <c r="P120" s="6"/>
      <c r="S120" s="7"/>
      <c r="T120" s="7"/>
      <c r="U120" s="7"/>
      <c r="V120" s="7"/>
      <c r="W120" s="7"/>
      <c r="X120" s="7"/>
      <c r="Y120" s="7"/>
      <c r="Z120" s="7"/>
      <c r="AA120" s="7"/>
      <c r="AB120" s="7"/>
      <c r="AC120" s="7"/>
      <c r="AD120" s="7"/>
      <c r="AE120" s="7"/>
      <c r="AF120" s="7"/>
      <c r="AG120" s="7"/>
      <c r="AH120" s="7"/>
      <c r="AI120" s="6"/>
      <c r="AJ120" s="1"/>
      <c r="AK120" s="7"/>
      <c r="AL120" s="7"/>
      <c r="AM120" s="7"/>
      <c r="AN120" s="7"/>
      <c r="AO120" s="7"/>
      <c r="AP120" s="7"/>
      <c r="AQ120" s="7"/>
      <c r="AR120" s="7"/>
      <c r="AS120" s="7"/>
      <c r="AT120" s="7"/>
      <c r="AU120" s="7"/>
      <c r="AV120" s="7"/>
      <c r="AW120" s="7"/>
      <c r="AX120" s="7"/>
      <c r="AY120" s="7"/>
      <c r="AZ120" s="7"/>
    </row>
    <row r="121" spans="2:52" s="3" customFormat="1" ht="17.149999999999999" customHeight="1">
      <c r="B121" s="7"/>
      <c r="C121" s="1"/>
      <c r="D121" s="1"/>
      <c r="E121" s="1"/>
      <c r="F121" s="1"/>
      <c r="G121" s="1"/>
      <c r="H121" s="7"/>
      <c r="I121" s="7"/>
      <c r="J121" s="7"/>
      <c r="K121" s="7"/>
      <c r="L121" s="7"/>
      <c r="M121" s="7"/>
      <c r="N121" s="7"/>
      <c r="O121" s="7"/>
      <c r="P121" s="6"/>
      <c r="S121" s="7"/>
      <c r="T121" s="7"/>
      <c r="U121" s="7"/>
      <c r="V121" s="7"/>
      <c r="W121" s="7"/>
      <c r="X121" s="7"/>
      <c r="Y121" s="7"/>
      <c r="Z121" s="7"/>
      <c r="AA121" s="7"/>
      <c r="AB121" s="7"/>
      <c r="AC121" s="7"/>
      <c r="AD121" s="7"/>
      <c r="AE121" s="7"/>
      <c r="AF121" s="7"/>
      <c r="AG121" s="7"/>
      <c r="AH121" s="7"/>
      <c r="AI121" s="6"/>
      <c r="AJ121" s="1"/>
      <c r="AK121" s="7"/>
      <c r="AL121" s="7"/>
      <c r="AM121" s="7"/>
      <c r="AN121" s="7"/>
      <c r="AO121" s="7"/>
      <c r="AP121" s="7"/>
      <c r="AQ121" s="7"/>
      <c r="AR121" s="7"/>
      <c r="AS121" s="7"/>
      <c r="AT121" s="7"/>
      <c r="AU121" s="7"/>
      <c r="AV121" s="7"/>
      <c r="AW121" s="7"/>
      <c r="AX121" s="7"/>
      <c r="AY121" s="7"/>
      <c r="AZ121" s="7"/>
    </row>
    <row r="122" spans="2:52" s="3" customFormat="1" ht="17.149999999999999" customHeight="1">
      <c r="B122" s="7"/>
      <c r="C122" s="1"/>
      <c r="D122" s="1"/>
      <c r="E122" s="1"/>
      <c r="F122" s="1"/>
      <c r="G122" s="1"/>
      <c r="H122" s="7"/>
      <c r="I122" s="7"/>
      <c r="J122" s="7"/>
      <c r="K122" s="7"/>
      <c r="L122" s="7"/>
      <c r="M122" s="7"/>
      <c r="N122" s="7"/>
      <c r="O122" s="7"/>
      <c r="P122" s="6"/>
      <c r="S122" s="7"/>
      <c r="T122" s="7"/>
      <c r="U122" s="7"/>
      <c r="V122" s="7"/>
      <c r="W122" s="7"/>
      <c r="X122" s="7"/>
      <c r="Y122" s="7"/>
      <c r="Z122" s="7"/>
      <c r="AA122" s="7"/>
      <c r="AB122" s="7"/>
      <c r="AC122" s="7"/>
      <c r="AD122" s="7"/>
      <c r="AE122" s="7"/>
      <c r="AF122" s="7"/>
      <c r="AG122" s="7"/>
      <c r="AH122" s="7"/>
      <c r="AI122" s="6"/>
      <c r="AJ122" s="1"/>
      <c r="AK122" s="7"/>
      <c r="AL122" s="7"/>
      <c r="AM122" s="7"/>
      <c r="AN122" s="7"/>
      <c r="AO122" s="7"/>
      <c r="AP122" s="7"/>
      <c r="AQ122" s="7"/>
      <c r="AR122" s="7"/>
      <c r="AS122" s="7"/>
      <c r="AT122" s="7"/>
      <c r="AU122" s="7"/>
      <c r="AV122" s="7"/>
      <c r="AW122" s="7"/>
      <c r="AX122" s="7"/>
      <c r="AY122" s="7"/>
      <c r="AZ122" s="7"/>
    </row>
    <row r="123" spans="2:52" s="3" customFormat="1" ht="17.149999999999999" customHeight="1">
      <c r="B123" s="7"/>
      <c r="C123" s="1"/>
      <c r="D123" s="1"/>
      <c r="E123" s="1"/>
      <c r="F123" s="1"/>
      <c r="G123" s="1"/>
      <c r="H123" s="7"/>
      <c r="I123" s="7"/>
      <c r="J123" s="7"/>
      <c r="K123" s="7"/>
      <c r="L123" s="7"/>
      <c r="M123" s="7"/>
      <c r="N123" s="7"/>
      <c r="O123" s="7"/>
      <c r="P123" s="6"/>
      <c r="S123" s="7"/>
      <c r="T123" s="7"/>
      <c r="U123" s="7"/>
      <c r="V123" s="7"/>
      <c r="W123" s="7"/>
      <c r="X123" s="7"/>
      <c r="Y123" s="7"/>
      <c r="Z123" s="7"/>
      <c r="AA123" s="7"/>
      <c r="AB123" s="7"/>
      <c r="AC123" s="7"/>
      <c r="AD123" s="7"/>
      <c r="AE123" s="7"/>
      <c r="AF123" s="7"/>
      <c r="AG123" s="7"/>
      <c r="AH123" s="7"/>
      <c r="AI123" s="6"/>
      <c r="AJ123" s="1"/>
      <c r="AK123" s="7"/>
      <c r="AL123" s="7"/>
      <c r="AM123" s="7"/>
      <c r="AN123" s="7"/>
      <c r="AO123" s="7"/>
      <c r="AP123" s="7"/>
      <c r="AQ123" s="7"/>
      <c r="AR123" s="7"/>
      <c r="AS123" s="7"/>
      <c r="AT123" s="7"/>
      <c r="AU123" s="7"/>
      <c r="AV123" s="7"/>
      <c r="AW123" s="7"/>
      <c r="AX123" s="7"/>
      <c r="AY123" s="7"/>
      <c r="AZ123" s="7"/>
    </row>
    <row r="124" spans="2:52" s="3" customFormat="1" ht="17.149999999999999" customHeight="1">
      <c r="B124" s="7"/>
      <c r="C124" s="1"/>
      <c r="D124" s="1"/>
      <c r="E124" s="1"/>
      <c r="F124" s="1"/>
      <c r="G124" s="1"/>
      <c r="H124" s="7"/>
      <c r="I124" s="7"/>
      <c r="J124" s="7"/>
      <c r="K124" s="7"/>
      <c r="L124" s="7"/>
      <c r="M124" s="7"/>
      <c r="N124" s="7"/>
      <c r="O124" s="7"/>
      <c r="P124" s="6"/>
      <c r="S124" s="7"/>
      <c r="T124" s="7"/>
      <c r="U124" s="7"/>
      <c r="V124" s="7"/>
      <c r="W124" s="7"/>
      <c r="X124" s="7"/>
      <c r="Y124" s="7"/>
      <c r="Z124" s="7"/>
      <c r="AA124" s="7"/>
      <c r="AB124" s="7"/>
      <c r="AC124" s="7"/>
      <c r="AD124" s="7"/>
      <c r="AE124" s="7"/>
      <c r="AF124" s="7"/>
      <c r="AG124" s="7"/>
      <c r="AH124" s="7"/>
      <c r="AI124" s="6"/>
      <c r="AJ124" s="1"/>
      <c r="AK124" s="7"/>
      <c r="AL124" s="7"/>
      <c r="AM124" s="7"/>
      <c r="AN124" s="7"/>
      <c r="AO124" s="7"/>
      <c r="AP124" s="7"/>
      <c r="AQ124" s="7"/>
      <c r="AR124" s="7"/>
      <c r="AS124" s="7"/>
      <c r="AT124" s="7"/>
      <c r="AU124" s="7"/>
      <c r="AV124" s="7"/>
      <c r="AW124" s="7"/>
      <c r="AX124" s="7"/>
      <c r="AY124" s="7"/>
      <c r="AZ124" s="7"/>
    </row>
    <row r="125" spans="2:52" s="3" customFormat="1" ht="17.149999999999999" customHeight="1">
      <c r="B125" s="7"/>
      <c r="C125" s="1"/>
      <c r="D125" s="1"/>
      <c r="E125" s="1"/>
      <c r="F125" s="1"/>
      <c r="G125" s="1"/>
      <c r="H125" s="7"/>
      <c r="I125" s="7"/>
      <c r="J125" s="7"/>
      <c r="K125" s="7"/>
      <c r="L125" s="7"/>
      <c r="M125" s="7"/>
      <c r="N125" s="7"/>
      <c r="O125" s="7"/>
      <c r="P125" s="6"/>
      <c r="S125" s="7"/>
      <c r="T125" s="7"/>
      <c r="U125" s="7"/>
      <c r="V125" s="7"/>
      <c r="W125" s="7"/>
      <c r="X125" s="7"/>
      <c r="Y125" s="7"/>
      <c r="Z125" s="7"/>
      <c r="AA125" s="7"/>
      <c r="AB125" s="7"/>
      <c r="AC125" s="7"/>
      <c r="AD125" s="7"/>
      <c r="AE125" s="7"/>
      <c r="AF125" s="7"/>
      <c r="AG125" s="7"/>
      <c r="AH125" s="7"/>
      <c r="AI125" s="6"/>
      <c r="AJ125" s="1"/>
      <c r="AK125" s="7"/>
      <c r="AL125" s="7"/>
      <c r="AM125" s="7"/>
      <c r="AN125" s="7"/>
      <c r="AO125" s="7"/>
      <c r="AP125" s="7"/>
      <c r="AQ125" s="7"/>
      <c r="AR125" s="7"/>
      <c r="AS125" s="7"/>
      <c r="AT125" s="7"/>
      <c r="AU125" s="7"/>
      <c r="AV125" s="7"/>
      <c r="AW125" s="7"/>
      <c r="AX125" s="7"/>
      <c r="AY125" s="7"/>
      <c r="AZ125" s="7"/>
    </row>
    <row r="126" spans="2:52" s="3" customFormat="1" ht="17.149999999999999" customHeight="1">
      <c r="B126" s="7"/>
      <c r="C126" s="1"/>
      <c r="D126" s="1"/>
      <c r="E126" s="1"/>
      <c r="F126" s="1"/>
      <c r="G126" s="1"/>
      <c r="H126" s="7"/>
      <c r="I126" s="7"/>
      <c r="J126" s="7"/>
      <c r="K126" s="7"/>
      <c r="L126" s="7"/>
      <c r="M126" s="7"/>
      <c r="N126" s="7"/>
      <c r="O126" s="7"/>
      <c r="P126" s="6"/>
      <c r="S126" s="7"/>
      <c r="T126" s="7"/>
      <c r="U126" s="7"/>
      <c r="V126" s="7"/>
      <c r="W126" s="7"/>
      <c r="X126" s="7"/>
      <c r="Y126" s="7"/>
      <c r="Z126" s="7"/>
      <c r="AA126" s="7"/>
      <c r="AB126" s="7"/>
      <c r="AC126" s="7"/>
      <c r="AD126" s="7"/>
      <c r="AE126" s="7"/>
      <c r="AF126" s="7"/>
      <c r="AG126" s="7"/>
      <c r="AH126" s="7"/>
      <c r="AI126" s="6"/>
      <c r="AJ126" s="1"/>
      <c r="AK126" s="7"/>
      <c r="AL126" s="7"/>
      <c r="AM126" s="7"/>
      <c r="AN126" s="7"/>
      <c r="AO126" s="7"/>
      <c r="AP126" s="7"/>
      <c r="AQ126" s="7"/>
      <c r="AR126" s="7"/>
      <c r="AS126" s="7"/>
      <c r="AT126" s="7"/>
      <c r="AU126" s="7"/>
      <c r="AV126" s="7"/>
      <c r="AW126" s="7"/>
      <c r="AX126" s="7"/>
      <c r="AY126" s="7"/>
      <c r="AZ126" s="7"/>
    </row>
    <row r="127" spans="2:52" s="3" customFormat="1" ht="17.149999999999999" customHeight="1">
      <c r="B127" s="7"/>
      <c r="C127" s="1"/>
      <c r="D127" s="1"/>
      <c r="E127" s="1"/>
      <c r="F127" s="1"/>
      <c r="G127" s="1"/>
      <c r="H127" s="7"/>
      <c r="I127" s="7"/>
      <c r="J127" s="7"/>
      <c r="K127" s="7"/>
      <c r="L127" s="7"/>
      <c r="M127" s="7"/>
      <c r="N127" s="7"/>
      <c r="O127" s="7"/>
      <c r="P127" s="6"/>
      <c r="S127" s="7"/>
      <c r="T127" s="7"/>
      <c r="U127" s="7"/>
      <c r="V127" s="7"/>
      <c r="W127" s="7"/>
      <c r="X127" s="7"/>
      <c r="Y127" s="7"/>
      <c r="Z127" s="7"/>
      <c r="AA127" s="7"/>
      <c r="AB127" s="7"/>
      <c r="AC127" s="7"/>
      <c r="AD127" s="7"/>
      <c r="AE127" s="7"/>
      <c r="AF127" s="7"/>
      <c r="AG127" s="7"/>
      <c r="AH127" s="7"/>
      <c r="AI127" s="6"/>
      <c r="AJ127" s="1"/>
      <c r="AK127" s="7"/>
      <c r="AL127" s="7"/>
      <c r="AM127" s="7"/>
      <c r="AN127" s="7"/>
      <c r="AO127" s="7"/>
      <c r="AP127" s="7"/>
      <c r="AQ127" s="7"/>
      <c r="AR127" s="7"/>
      <c r="AS127" s="7"/>
      <c r="AT127" s="7"/>
      <c r="AU127" s="7"/>
      <c r="AV127" s="7"/>
      <c r="AW127" s="7"/>
      <c r="AX127" s="7"/>
      <c r="AY127" s="7"/>
      <c r="AZ127" s="7"/>
    </row>
    <row r="128" spans="2:52" s="3" customFormat="1" ht="17.149999999999999" customHeight="1">
      <c r="B128" s="7"/>
      <c r="C128" s="1"/>
      <c r="D128" s="1"/>
      <c r="E128" s="1"/>
      <c r="F128" s="1"/>
      <c r="G128" s="1"/>
      <c r="H128" s="7"/>
      <c r="I128" s="7"/>
      <c r="J128" s="7"/>
      <c r="K128" s="7"/>
      <c r="L128" s="7"/>
      <c r="M128" s="7"/>
      <c r="N128" s="7"/>
      <c r="O128" s="7"/>
      <c r="P128" s="6"/>
      <c r="S128" s="7"/>
      <c r="T128" s="7"/>
      <c r="U128" s="7"/>
      <c r="V128" s="7"/>
      <c r="W128" s="7"/>
      <c r="X128" s="7"/>
      <c r="Y128" s="7"/>
      <c r="Z128" s="7"/>
      <c r="AA128" s="7"/>
      <c r="AB128" s="7"/>
      <c r="AC128" s="7"/>
      <c r="AD128" s="7"/>
      <c r="AE128" s="7"/>
      <c r="AF128" s="7"/>
      <c r="AG128" s="7"/>
      <c r="AH128" s="7"/>
      <c r="AI128" s="6"/>
      <c r="AJ128" s="1"/>
      <c r="AK128" s="7"/>
      <c r="AL128" s="7"/>
      <c r="AM128" s="7"/>
      <c r="AN128" s="7"/>
      <c r="AO128" s="7"/>
      <c r="AP128" s="7"/>
      <c r="AQ128" s="7"/>
      <c r="AR128" s="7"/>
      <c r="AS128" s="7"/>
      <c r="AT128" s="7"/>
      <c r="AU128" s="7"/>
      <c r="AV128" s="7"/>
      <c r="AW128" s="7"/>
      <c r="AX128" s="7"/>
      <c r="AY128" s="7"/>
      <c r="AZ128" s="7"/>
    </row>
    <row r="129" spans="2:52" s="3" customFormat="1" ht="17.149999999999999" customHeight="1">
      <c r="B129" s="7"/>
      <c r="C129" s="1"/>
      <c r="D129" s="1"/>
      <c r="E129" s="1"/>
      <c r="F129" s="1"/>
      <c r="G129" s="1"/>
      <c r="H129" s="7"/>
      <c r="I129" s="7"/>
      <c r="J129" s="7"/>
      <c r="K129" s="7"/>
      <c r="L129" s="7"/>
      <c r="M129" s="7"/>
      <c r="N129" s="7"/>
      <c r="O129" s="7"/>
      <c r="P129" s="6"/>
      <c r="S129" s="7"/>
      <c r="T129" s="7"/>
      <c r="U129" s="7"/>
      <c r="V129" s="7"/>
      <c r="W129" s="7"/>
      <c r="X129" s="7"/>
      <c r="Y129" s="7"/>
      <c r="Z129" s="7"/>
      <c r="AA129" s="7"/>
      <c r="AB129" s="7"/>
      <c r="AC129" s="7"/>
      <c r="AD129" s="7"/>
      <c r="AE129" s="7"/>
      <c r="AF129" s="7"/>
      <c r="AG129" s="7"/>
      <c r="AH129" s="7"/>
      <c r="AI129" s="6"/>
      <c r="AJ129" s="1"/>
      <c r="AK129" s="7"/>
      <c r="AL129" s="7"/>
      <c r="AM129" s="7"/>
      <c r="AN129" s="7"/>
      <c r="AO129" s="7"/>
      <c r="AP129" s="7"/>
      <c r="AQ129" s="7"/>
      <c r="AR129" s="7"/>
      <c r="AS129" s="7"/>
      <c r="AT129" s="7"/>
      <c r="AU129" s="7"/>
      <c r="AV129" s="7"/>
      <c r="AW129" s="7"/>
      <c r="AX129" s="7"/>
      <c r="AY129" s="7"/>
      <c r="AZ129" s="7"/>
    </row>
    <row r="130" spans="2:52" s="3" customFormat="1" ht="17.149999999999999" customHeight="1">
      <c r="B130" s="7"/>
      <c r="C130" s="1"/>
      <c r="D130" s="1"/>
      <c r="E130" s="1"/>
      <c r="F130" s="1"/>
      <c r="G130" s="1"/>
      <c r="H130" s="7"/>
      <c r="I130" s="7"/>
      <c r="J130" s="7"/>
      <c r="K130" s="7"/>
      <c r="L130" s="7"/>
      <c r="M130" s="7"/>
      <c r="N130" s="7"/>
      <c r="O130" s="7"/>
      <c r="P130" s="6"/>
      <c r="S130" s="7"/>
      <c r="T130" s="7"/>
      <c r="U130" s="7"/>
      <c r="V130" s="7"/>
      <c r="W130" s="7"/>
      <c r="X130" s="7"/>
      <c r="Y130" s="7"/>
      <c r="Z130" s="7"/>
      <c r="AA130" s="7"/>
      <c r="AB130" s="7"/>
      <c r="AC130" s="7"/>
      <c r="AD130" s="7"/>
      <c r="AE130" s="7"/>
      <c r="AF130" s="7"/>
      <c r="AG130" s="7"/>
      <c r="AH130" s="7"/>
      <c r="AI130" s="6"/>
      <c r="AJ130" s="1"/>
      <c r="AK130" s="7"/>
      <c r="AL130" s="7"/>
      <c r="AM130" s="7"/>
      <c r="AN130" s="7"/>
      <c r="AO130" s="7"/>
      <c r="AP130" s="7"/>
      <c r="AQ130" s="7"/>
      <c r="AR130" s="7"/>
      <c r="AS130" s="7"/>
      <c r="AT130" s="7"/>
      <c r="AU130" s="7"/>
      <c r="AV130" s="7"/>
      <c r="AW130" s="7"/>
      <c r="AX130" s="7"/>
      <c r="AY130" s="7"/>
      <c r="AZ130" s="7"/>
    </row>
  </sheetData>
  <mergeCells count="28">
    <mergeCell ref="AG8:AH8"/>
    <mergeCell ref="V3:X3"/>
    <mergeCell ref="S7:AI7"/>
    <mergeCell ref="AD3:AF3"/>
    <mergeCell ref="S8:T8"/>
    <mergeCell ref="U8:V8"/>
    <mergeCell ref="W8:X8"/>
    <mergeCell ref="Y8:Z8"/>
    <mergeCell ref="AA8:AB8"/>
    <mergeCell ref="AC8:AD8"/>
    <mergeCell ref="AE8:AF8"/>
    <mergeCell ref="C74:G74"/>
    <mergeCell ref="C9:G9"/>
    <mergeCell ref="C18:G18"/>
    <mergeCell ref="C26:G26"/>
    <mergeCell ref="C33:G33"/>
    <mergeCell ref="C40:G40"/>
    <mergeCell ref="C47:G47"/>
    <mergeCell ref="C53:G53"/>
    <mergeCell ref="C61:G61"/>
    <mergeCell ref="C68:G68"/>
    <mergeCell ref="B7:B8"/>
    <mergeCell ref="C7:C8"/>
    <mergeCell ref="D7:G7"/>
    <mergeCell ref="K2:O2"/>
    <mergeCell ref="K3:N3"/>
    <mergeCell ref="K4:N4"/>
    <mergeCell ref="H7:P7"/>
  </mergeCells>
  <phoneticPr fontId="10" type="noConversion"/>
  <conditionalFormatting sqref="H93:O93">
    <cfRule type="cellIs" dxfId="18" priority="3" operator="equal">
      <formula>"Yes"</formula>
    </cfRule>
    <cfRule type="cellIs" dxfId="17" priority="4" operator="equal">
      <formula>"No"</formula>
    </cfRule>
  </conditionalFormatting>
  <conditionalFormatting sqref="S93:AH93">
    <cfRule type="cellIs" dxfId="16" priority="1" operator="equal">
      <formula>"Yes"</formula>
    </cfRule>
    <cfRule type="cellIs" dxfId="15" priority="2" operator="equal">
      <formula>"No"</formula>
    </cfRule>
    <cfRule type="cellIs" dxfId="14" priority="13" operator="equal">
      <formula>"OK"</formula>
    </cfRule>
  </conditionalFormatting>
  <conditionalFormatting sqref="AL93:AL94">
    <cfRule type="cellIs" dxfId="13" priority="12" operator="equal">
      <formula>"OK"</formula>
    </cfRule>
  </conditionalFormatting>
  <conditionalFormatting sqref="AN93:AN94">
    <cfRule type="cellIs" dxfId="12" priority="11" operator="equal">
      <formula>"OK"</formula>
    </cfRule>
  </conditionalFormatting>
  <conditionalFormatting sqref="AP93:AP94">
    <cfRule type="cellIs" dxfId="11" priority="10" operator="equal">
      <formula>"OK"</formula>
    </cfRule>
  </conditionalFormatting>
  <conditionalFormatting sqref="AR93:AR94">
    <cfRule type="cellIs" dxfId="10" priority="9" operator="equal">
      <formula>"OK"</formula>
    </cfRule>
  </conditionalFormatting>
  <conditionalFormatting sqref="AT93:AT94">
    <cfRule type="cellIs" dxfId="9" priority="8" operator="equal">
      <formula>"OK"</formula>
    </cfRule>
  </conditionalFormatting>
  <conditionalFormatting sqref="AV93:AV94">
    <cfRule type="cellIs" dxfId="8" priority="7" operator="equal">
      <formula>"OK"</formula>
    </cfRule>
  </conditionalFormatting>
  <conditionalFormatting sqref="AX93:AX94">
    <cfRule type="cellIs" dxfId="7" priority="6" operator="equal">
      <formula>"OK"</formula>
    </cfRule>
  </conditionalFormatting>
  <conditionalFormatting sqref="AZ93:AZ94">
    <cfRule type="cellIs" dxfId="6" priority="5" operator="equal">
      <formula>"OK"</formula>
    </cfRule>
  </conditionalFormatting>
  <dataValidations count="2">
    <dataValidation type="whole" allowBlank="1" showInputMessage="1" showErrorMessage="1" sqref="H72:O72 H59:O59 H79:O79 H45:O45 H51:O51 H38:O38 H69:O70 H31:O31 H24:O24 AH79 H66:O66 AH62:AH64 T79 T75:T77 V75:V77 X75:X77 Z75:Z77 AB75:AB77 AD75:AD77 AF62:AF64 V16 X16 Z16 AB16 AD16 AF16 AH16 T16 V24 X24 Z24 AB24 AD24 AF24 AH24 T24 V31 X31 Z31 AB31 AD31 AF31 AH31 T31 V38 X38 Z38 AB38 AD38 AF38 AH38 T38 V45 X45 Z45 AB45 AD45 AF45 AH45 T45 V51 X51 Z51 AB51 AD51 AF51 AH51 T51 V59 X59 Z59 AB59 AD59 AF59 AH59 T59 V66 X66 Z66 AB66 AD66 AF66 AH66 T66 V72 X72 Z72 AB72 AD72 AF72 AH72 T72 V79 X79 Z79 AB79 AD79 AF79 H16:O16 T27:T29 AF69:AF70 AD62:AD64 AB62:AB64 Z62:Z64 X62:X64 V62:V64 T62:T64 AH41:AH43 H54:O57 AF48:AF49 AD69:AD70 AB69:AB70 Z69:Z70 X69:X70 V69:V70 AH54:AH57 T69:T70 H62:O64 AF19:AF22 T10:T14 AF75:AF77 V10:V14 X10:X14 Z10:Z14 AB10:AB14 AD10:AD14 H75:O77 AF10:AF14 AD19:AD22 AB19:AB22 Z19:Z22 X19:X22 V19:V22 AH10:AH14 T19:T22 H10:O14 H19:O22 AF54:AF57 AH48:AH49 V27:V29 X27:X29 Z27:Z29 AB27:AB29 AD27:AD29 H27:O29 AH27:AH29 T34:T36 V34:V36 X34:X36 Z34:Z36 AB34:AB36 AD34:AD36 AF27:AF29 H34:O36 AH34:AH36 T41:T43 V41:V43 X41:X43 Z41:Z43 AB41:AB43 AD41:AD43 AF34:AF36 H41:O43 AF41:AF43 T48:T49 V48:V49 X48:X49 Z48:Z49 AB48:AB49 AD48:AD49 AH69:AH70 H48:O49 AH19:AH22 T54:T57 V54:V57 X54:X57 Z54:Z57 AB54:AB57 AD54:AD57 AH75:AH77" xr:uid="{00000000-0002-0000-0400-000000000000}">
      <formula1>1</formula1>
      <formula2>4</formula2>
    </dataValidation>
    <dataValidation type="list" allowBlank="1" showDropDown="1" showInputMessage="1" showErrorMessage="1" sqref="F4:F5" xr:uid="{00000000-0002-0000-0400-000001000000}">
      <formula1>"A, B, C"</formula1>
    </dataValidation>
  </dataValidations>
  <pageMargins left="0.79000000000000015" right="0.79000000000000015" top="0.79000000000000015" bottom="0.79000000000000015" header="0.79000000000000015" footer="0.79000000000000015"/>
  <pageSetup paperSize="9" scale="18" fitToHeight="3"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499984740745262"/>
  </sheetPr>
  <dimension ref="B2:BA59"/>
  <sheetViews>
    <sheetView showGridLines="0" showZeros="0" workbookViewId="0">
      <pane xSplit="3" ySplit="9" topLeftCell="D115" activePane="bottomRight" state="frozenSplit"/>
      <selection pane="topRight" activeCell="D17" sqref="D17"/>
      <selection pane="bottomLeft" activeCell="A10" sqref="A10"/>
      <selection pane="bottomRight" activeCell="D7" sqref="D7:S7"/>
    </sheetView>
  </sheetViews>
  <sheetFormatPr defaultColWidth="11" defaultRowHeight="13"/>
  <cols>
    <col min="1" max="1" width="2.8984375" style="121" customWidth="1"/>
    <col min="2" max="2" width="3.8984375" style="162" customWidth="1"/>
    <col min="3" max="3" width="61.8984375" style="121" customWidth="1"/>
    <col min="4" max="19" width="4.8984375" style="120" customWidth="1"/>
    <col min="20" max="20" width="11" style="121"/>
    <col min="21" max="36" width="4.8984375" style="120" customWidth="1"/>
    <col min="37" max="37" width="11" style="121"/>
    <col min="38" max="53" width="4.8984375" style="120" customWidth="1"/>
    <col min="54" max="16384" width="11" style="121"/>
  </cols>
  <sheetData>
    <row r="2" spans="2:53" s="103" customFormat="1" ht="20.149999999999999" customHeight="1">
      <c r="B2" s="102"/>
      <c r="C2" s="103" t="str">
        <f>Instructions!B2</f>
        <v>Management Complexity Ratings</v>
      </c>
      <c r="D2" s="62"/>
      <c r="E2" s="62"/>
      <c r="F2" s="105" t="s">
        <v>83</v>
      </c>
      <c r="G2" s="207">
        <f>'Assessment Details'!$C$5</f>
        <v>0</v>
      </c>
      <c r="H2" s="207"/>
      <c r="I2" s="208"/>
      <c r="J2" s="208"/>
      <c r="K2" s="209"/>
      <c r="N2" s="105" t="s">
        <v>86</v>
      </c>
      <c r="O2" s="112">
        <f>'Assessment Details'!$C$9</f>
        <v>0</v>
      </c>
      <c r="P2" s="111"/>
      <c r="Q2" s="111"/>
      <c r="T2" s="102"/>
      <c r="U2" s="62"/>
      <c r="V2" s="62"/>
      <c r="W2" s="105" t="s">
        <v>83</v>
      </c>
      <c r="X2" s="207">
        <f>'Assessment Details'!$C$5</f>
        <v>0</v>
      </c>
      <c r="Y2" s="207"/>
      <c r="Z2" s="208"/>
      <c r="AA2" s="208"/>
      <c r="AB2" s="209"/>
      <c r="AE2" s="105" t="s">
        <v>86</v>
      </c>
      <c r="AF2" s="112">
        <f>'Assessment Details'!$C$9</f>
        <v>0</v>
      </c>
      <c r="AG2" s="111"/>
      <c r="AH2" s="111"/>
      <c r="AL2" s="62"/>
      <c r="AM2" s="62"/>
      <c r="AN2" s="105" t="s">
        <v>83</v>
      </c>
      <c r="AO2" s="207">
        <f>'Assessment Details'!$C$5</f>
        <v>0</v>
      </c>
      <c r="AP2" s="207"/>
      <c r="AQ2" s="208"/>
      <c r="AR2" s="208"/>
      <c r="AS2" s="209"/>
      <c r="AV2" s="105" t="s">
        <v>86</v>
      </c>
      <c r="AW2" s="112">
        <f>'Assessment Details'!$C$9</f>
        <v>0</v>
      </c>
      <c r="AX2" s="111"/>
      <c r="AY2" s="111"/>
    </row>
    <row r="3" spans="2:53" s="103" customFormat="1" ht="20.149999999999999" customHeight="1">
      <c r="B3" s="102"/>
      <c r="C3" s="114" t="s">
        <v>140</v>
      </c>
      <c r="D3" s="62"/>
      <c r="E3" s="62"/>
      <c r="F3" s="105" t="s">
        <v>133</v>
      </c>
      <c r="G3" s="210">
        <f>'Assessment Details'!$G$5</f>
        <v>0</v>
      </c>
      <c r="H3" s="210"/>
      <c r="I3" s="210"/>
      <c r="J3" s="210"/>
      <c r="K3" s="108"/>
      <c r="N3" s="105" t="s">
        <v>133</v>
      </c>
      <c r="O3" s="206">
        <f>'Assessment Details'!$G$9</f>
        <v>0</v>
      </c>
      <c r="P3" s="206"/>
      <c r="Q3" s="206"/>
      <c r="T3" s="102"/>
      <c r="U3" s="62"/>
      <c r="V3" s="62"/>
      <c r="W3" s="105" t="s">
        <v>133</v>
      </c>
      <c r="X3" s="210">
        <f>'Assessment Details'!$G$5</f>
        <v>0</v>
      </c>
      <c r="Y3" s="210"/>
      <c r="Z3" s="210"/>
      <c r="AA3" s="210"/>
      <c r="AB3" s="108"/>
      <c r="AE3" s="105" t="s">
        <v>133</v>
      </c>
      <c r="AF3" s="206">
        <f>'Assessment Details'!$G$9</f>
        <v>0</v>
      </c>
      <c r="AG3" s="206"/>
      <c r="AH3" s="206"/>
      <c r="AL3" s="62"/>
      <c r="AM3" s="62"/>
      <c r="AN3" s="105" t="s">
        <v>133</v>
      </c>
      <c r="AO3" s="210">
        <f>'Assessment Details'!$G$5</f>
        <v>0</v>
      </c>
      <c r="AP3" s="210"/>
      <c r="AQ3" s="210"/>
      <c r="AR3" s="210"/>
      <c r="AS3" s="108"/>
      <c r="AV3" s="105" t="s">
        <v>133</v>
      </c>
      <c r="AW3" s="206">
        <f>'Assessment Details'!$G$9</f>
        <v>0</v>
      </c>
      <c r="AX3" s="206"/>
      <c r="AY3" s="206"/>
    </row>
    <row r="4" spans="2:53" s="103" customFormat="1" ht="20.149999999999999" customHeight="1">
      <c r="B4" s="102"/>
      <c r="C4" s="114" t="s">
        <v>82</v>
      </c>
      <c r="D4" s="62"/>
      <c r="E4" s="62"/>
      <c r="F4" s="105" t="s">
        <v>85</v>
      </c>
      <c r="G4" s="207">
        <f>'Assessment Details'!$C$6</f>
        <v>0</v>
      </c>
      <c r="H4" s="207"/>
      <c r="I4" s="207"/>
      <c r="J4" s="207"/>
      <c r="K4" s="108"/>
      <c r="N4" s="62"/>
      <c r="O4" s="62"/>
      <c r="P4" s="62"/>
      <c r="Q4" s="62"/>
      <c r="R4" s="62"/>
      <c r="S4" s="62"/>
      <c r="U4" s="62"/>
      <c r="V4" s="62"/>
      <c r="W4" s="105" t="s">
        <v>85</v>
      </c>
      <c r="X4" s="207">
        <f>'Assessment Details'!$C$6</f>
        <v>0</v>
      </c>
      <c r="Y4" s="207"/>
      <c r="Z4" s="207"/>
      <c r="AA4" s="207"/>
      <c r="AB4" s="108"/>
      <c r="AE4" s="62"/>
      <c r="AF4" s="62"/>
      <c r="AG4" s="62"/>
      <c r="AH4" s="62"/>
      <c r="AI4" s="62"/>
      <c r="AJ4" s="62"/>
      <c r="AK4" s="102"/>
      <c r="AL4" s="62"/>
      <c r="AM4" s="62"/>
      <c r="AN4" s="105" t="s">
        <v>85</v>
      </c>
      <c r="AO4" s="207">
        <f>'Assessment Details'!$C$6</f>
        <v>0</v>
      </c>
      <c r="AP4" s="207"/>
      <c r="AQ4" s="207"/>
      <c r="AR4" s="207"/>
      <c r="AS4" s="108"/>
      <c r="AV4" s="62"/>
      <c r="AW4" s="62"/>
      <c r="AX4" s="62"/>
      <c r="AY4" s="62"/>
      <c r="AZ4" s="62"/>
      <c r="BA4" s="62"/>
    </row>
    <row r="5" spans="2:53" s="103" customFormat="1" ht="20.149999999999999" customHeight="1">
      <c r="B5" s="102"/>
      <c r="C5" s="118"/>
      <c r="D5" s="62"/>
      <c r="E5" s="62"/>
      <c r="F5" s="105" t="s">
        <v>84</v>
      </c>
      <c r="G5" s="106">
        <f>'Assessment Details'!$C$7</f>
        <v>0</v>
      </c>
      <c r="H5" s="107"/>
      <c r="I5" s="107"/>
      <c r="J5" s="107"/>
      <c r="K5" s="119"/>
      <c r="N5" s="62"/>
      <c r="O5" s="62"/>
      <c r="P5" s="62"/>
      <c r="Q5" s="62"/>
      <c r="R5" s="62"/>
      <c r="S5" s="62"/>
      <c r="U5" s="62"/>
      <c r="V5" s="62"/>
      <c r="W5" s="105" t="s">
        <v>84</v>
      </c>
      <c r="X5" s="106">
        <f>'Assessment Details'!$C$7</f>
        <v>0</v>
      </c>
      <c r="Y5" s="107"/>
      <c r="Z5" s="107"/>
      <c r="AA5" s="107"/>
      <c r="AB5" s="119"/>
      <c r="AE5" s="62"/>
      <c r="AF5" s="62"/>
      <c r="AG5" s="62"/>
      <c r="AH5" s="62"/>
      <c r="AI5" s="62"/>
      <c r="AJ5" s="62"/>
      <c r="AK5" s="102"/>
      <c r="AL5" s="62"/>
      <c r="AM5" s="62"/>
      <c r="AN5" s="105" t="s">
        <v>84</v>
      </c>
      <c r="AO5" s="106">
        <f>'Assessment Details'!$C$7</f>
        <v>0</v>
      </c>
      <c r="AP5" s="107"/>
      <c r="AQ5" s="107"/>
      <c r="AR5" s="107"/>
      <c r="AS5" s="119"/>
      <c r="AV5" s="62"/>
      <c r="AW5" s="62"/>
      <c r="AX5" s="62"/>
      <c r="AY5" s="62"/>
      <c r="AZ5" s="62"/>
      <c r="BA5" s="62"/>
    </row>
    <row r="6" spans="2:53" s="103" customFormat="1" ht="20.149999999999999" customHeight="1">
      <c r="B6" s="163"/>
      <c r="C6" s="118"/>
      <c r="D6" s="164"/>
      <c r="E6" s="165"/>
      <c r="F6" s="166"/>
      <c r="G6" s="166"/>
      <c r="H6" s="166"/>
      <c r="I6" s="166"/>
      <c r="J6" s="167"/>
      <c r="K6" s="167"/>
      <c r="L6" s="165"/>
      <c r="M6" s="165"/>
      <c r="N6" s="165"/>
      <c r="O6" s="165"/>
      <c r="P6" s="62"/>
      <c r="Q6" s="62"/>
      <c r="R6" s="62"/>
      <c r="S6" s="62"/>
      <c r="U6" s="164"/>
      <c r="V6" s="165"/>
      <c r="W6" s="166"/>
      <c r="X6" s="166"/>
      <c r="Y6" s="166"/>
      <c r="Z6" s="166"/>
      <c r="AA6" s="167"/>
      <c r="AB6" s="167"/>
      <c r="AC6" s="165"/>
      <c r="AD6" s="165"/>
      <c r="AE6" s="165"/>
      <c r="AF6" s="165"/>
      <c r="AG6" s="62"/>
      <c r="AH6" s="62"/>
      <c r="AI6" s="62"/>
      <c r="AJ6" s="62"/>
      <c r="AL6" s="164"/>
      <c r="AM6" s="165"/>
      <c r="AN6" s="166"/>
      <c r="AO6" s="166"/>
      <c r="AP6" s="166"/>
      <c r="AQ6" s="166"/>
      <c r="AR6" s="167"/>
      <c r="AS6" s="167"/>
      <c r="AT6" s="165"/>
      <c r="AU6" s="165"/>
      <c r="AV6" s="165"/>
      <c r="AW6" s="165"/>
      <c r="AX6" s="62"/>
      <c r="AY6" s="62"/>
      <c r="AZ6" s="62"/>
      <c r="BA6" s="62"/>
    </row>
    <row r="7" spans="2:53" s="169" customFormat="1" ht="26.15" customHeight="1">
      <c r="B7" s="168"/>
      <c r="D7" s="231" t="s">
        <v>134</v>
      </c>
      <c r="E7" s="231"/>
      <c r="F7" s="231"/>
      <c r="G7" s="231"/>
      <c r="H7" s="231"/>
      <c r="I7" s="231"/>
      <c r="J7" s="231"/>
      <c r="K7" s="231"/>
      <c r="L7" s="231"/>
      <c r="M7" s="231"/>
      <c r="N7" s="231"/>
      <c r="O7" s="231"/>
      <c r="P7" s="231"/>
      <c r="Q7" s="231"/>
      <c r="R7" s="231"/>
      <c r="S7" s="231"/>
      <c r="U7" s="231" t="s">
        <v>135</v>
      </c>
      <c r="V7" s="231"/>
      <c r="W7" s="231"/>
      <c r="X7" s="231"/>
      <c r="Y7" s="231"/>
      <c r="Z7" s="231"/>
      <c r="AA7" s="231"/>
      <c r="AB7" s="231"/>
      <c r="AC7" s="231"/>
      <c r="AD7" s="231"/>
      <c r="AE7" s="231"/>
      <c r="AF7" s="231"/>
      <c r="AG7" s="231"/>
      <c r="AH7" s="231"/>
      <c r="AI7" s="231"/>
      <c r="AJ7" s="231"/>
      <c r="AL7" s="231" t="s">
        <v>136</v>
      </c>
      <c r="AM7" s="231"/>
      <c r="AN7" s="231"/>
      <c r="AO7" s="231"/>
      <c r="AP7" s="231"/>
      <c r="AQ7" s="231"/>
      <c r="AR7" s="231"/>
      <c r="AS7" s="231"/>
      <c r="AT7" s="231"/>
      <c r="AU7" s="231"/>
      <c r="AV7" s="231"/>
      <c r="AW7" s="231"/>
      <c r="AX7" s="231"/>
      <c r="AY7" s="231"/>
      <c r="AZ7" s="231"/>
      <c r="BA7" s="231"/>
    </row>
    <row r="8" spans="2:53" s="123" customFormat="1" ht="17.149999999999999" customHeight="1">
      <c r="B8" s="196" t="s">
        <v>12</v>
      </c>
      <c r="C8" s="229" t="s">
        <v>77</v>
      </c>
      <c r="D8" s="233" t="s">
        <v>141</v>
      </c>
      <c r="E8" s="234"/>
      <c r="F8" s="234"/>
      <c r="G8" s="234"/>
      <c r="H8" s="234"/>
      <c r="I8" s="234"/>
      <c r="J8" s="234"/>
      <c r="K8" s="234"/>
      <c r="L8" s="234"/>
      <c r="M8" s="234"/>
      <c r="N8" s="234"/>
      <c r="O8" s="234"/>
      <c r="P8" s="234"/>
      <c r="Q8" s="234"/>
      <c r="R8" s="234"/>
      <c r="S8" s="235"/>
      <c r="U8" s="233" t="s">
        <v>141</v>
      </c>
      <c r="V8" s="234"/>
      <c r="W8" s="234"/>
      <c r="X8" s="234"/>
      <c r="Y8" s="234"/>
      <c r="Z8" s="234"/>
      <c r="AA8" s="234"/>
      <c r="AB8" s="234"/>
      <c r="AC8" s="234"/>
      <c r="AD8" s="234"/>
      <c r="AE8" s="234"/>
      <c r="AF8" s="234"/>
      <c r="AG8" s="234"/>
      <c r="AH8" s="234"/>
      <c r="AI8" s="234"/>
      <c r="AJ8" s="235"/>
      <c r="AL8" s="233" t="s">
        <v>141</v>
      </c>
      <c r="AM8" s="234"/>
      <c r="AN8" s="234"/>
      <c r="AO8" s="234"/>
      <c r="AP8" s="234"/>
      <c r="AQ8" s="234"/>
      <c r="AR8" s="234"/>
      <c r="AS8" s="234"/>
      <c r="AT8" s="234"/>
      <c r="AU8" s="234"/>
      <c r="AV8" s="234"/>
      <c r="AW8" s="234"/>
      <c r="AX8" s="234"/>
      <c r="AY8" s="234"/>
      <c r="AZ8" s="234"/>
      <c r="BA8" s="235"/>
    </row>
    <row r="9" spans="2:53" s="123" customFormat="1" ht="17.149999999999999" customHeight="1">
      <c r="B9" s="197"/>
      <c r="C9" s="230"/>
      <c r="D9" s="230" t="s">
        <v>4</v>
      </c>
      <c r="E9" s="232"/>
      <c r="F9" s="230" t="s">
        <v>5</v>
      </c>
      <c r="G9" s="232"/>
      <c r="H9" s="230" t="s">
        <v>6</v>
      </c>
      <c r="I9" s="232"/>
      <c r="J9" s="230" t="s">
        <v>7</v>
      </c>
      <c r="K9" s="232"/>
      <c r="L9" s="230" t="s">
        <v>8</v>
      </c>
      <c r="M9" s="232"/>
      <c r="N9" s="230" t="s">
        <v>9</v>
      </c>
      <c r="O9" s="232"/>
      <c r="P9" s="230" t="s">
        <v>10</v>
      </c>
      <c r="Q9" s="232"/>
      <c r="R9" s="230" t="s">
        <v>11</v>
      </c>
      <c r="S9" s="232"/>
      <c r="U9" s="230" t="s">
        <v>4</v>
      </c>
      <c r="V9" s="232"/>
      <c r="W9" s="230" t="s">
        <v>5</v>
      </c>
      <c r="X9" s="232"/>
      <c r="Y9" s="230" t="s">
        <v>6</v>
      </c>
      <c r="Z9" s="232"/>
      <c r="AA9" s="230" t="s">
        <v>7</v>
      </c>
      <c r="AB9" s="232"/>
      <c r="AC9" s="230" t="s">
        <v>8</v>
      </c>
      <c r="AD9" s="232"/>
      <c r="AE9" s="230" t="s">
        <v>9</v>
      </c>
      <c r="AF9" s="232"/>
      <c r="AG9" s="230" t="s">
        <v>10</v>
      </c>
      <c r="AH9" s="232"/>
      <c r="AI9" s="230" t="s">
        <v>11</v>
      </c>
      <c r="AJ9" s="232"/>
      <c r="AL9" s="230" t="s">
        <v>4</v>
      </c>
      <c r="AM9" s="232"/>
      <c r="AN9" s="230" t="s">
        <v>5</v>
      </c>
      <c r="AO9" s="232"/>
      <c r="AP9" s="230" t="s">
        <v>6</v>
      </c>
      <c r="AQ9" s="232"/>
      <c r="AR9" s="230" t="s">
        <v>7</v>
      </c>
      <c r="AS9" s="232"/>
      <c r="AT9" s="230" t="s">
        <v>8</v>
      </c>
      <c r="AU9" s="232"/>
      <c r="AV9" s="230" t="s">
        <v>9</v>
      </c>
      <c r="AW9" s="232"/>
      <c r="AX9" s="230" t="s">
        <v>10</v>
      </c>
      <c r="AY9" s="232"/>
      <c r="AZ9" s="230" t="s">
        <v>11</v>
      </c>
      <c r="BA9" s="232"/>
    </row>
    <row r="10" spans="2:53" ht="52">
      <c r="B10" s="170">
        <v>1</v>
      </c>
      <c r="C10" s="132" t="s">
        <v>122</v>
      </c>
      <c r="D10" s="171" t="str">
        <f>'Details for Projects'!S87</f>
        <v/>
      </c>
      <c r="E10" s="172" t="str">
        <f>'Details for Projects'!T87</f>
        <v/>
      </c>
      <c r="F10" s="171" t="str">
        <f>'Details for Projects'!U87</f>
        <v/>
      </c>
      <c r="G10" s="172" t="str">
        <f>'Details for Projects'!V87</f>
        <v/>
      </c>
      <c r="H10" s="171" t="str">
        <f>'Details for Projects'!W87</f>
        <v/>
      </c>
      <c r="I10" s="172" t="str">
        <f>'Details for Projects'!X87</f>
        <v/>
      </c>
      <c r="J10" s="171" t="str">
        <f>'Details for Projects'!Y87</f>
        <v/>
      </c>
      <c r="K10" s="172" t="str">
        <f>'Details for Projects'!Z87</f>
        <v/>
      </c>
      <c r="L10" s="171" t="str">
        <f>'Details for Projects'!AA87</f>
        <v/>
      </c>
      <c r="M10" s="172" t="str">
        <f>'Details for Projects'!AB87</f>
        <v/>
      </c>
      <c r="N10" s="171" t="str">
        <f>'Details for Projects'!AC87</f>
        <v/>
      </c>
      <c r="O10" s="172" t="str">
        <f>'Details for Projects'!AD87</f>
        <v/>
      </c>
      <c r="P10" s="171" t="str">
        <f>'Details for Projects'!AE87</f>
        <v/>
      </c>
      <c r="Q10" s="172" t="str">
        <f>'Details for Projects'!AF87</f>
        <v/>
      </c>
      <c r="R10" s="171" t="str">
        <f>'Details for Projects'!AG87</f>
        <v/>
      </c>
      <c r="S10" s="172" t="str">
        <f>'Details for Projects'!AH87</f>
        <v/>
      </c>
      <c r="U10" s="171" t="str">
        <f>'Details for Programs'!S85</f>
        <v/>
      </c>
      <c r="V10" s="172" t="str">
        <f>'Details for Programs'!T85</f>
        <v/>
      </c>
      <c r="W10" s="171" t="str">
        <f>'Details for Programs'!U85</f>
        <v/>
      </c>
      <c r="X10" s="172" t="str">
        <f>'Details for Programs'!V85</f>
        <v/>
      </c>
      <c r="Y10" s="171" t="str">
        <f>'Details for Programs'!W85</f>
        <v/>
      </c>
      <c r="Z10" s="172" t="str">
        <f>'Details for Programs'!X85</f>
        <v/>
      </c>
      <c r="AA10" s="171" t="str">
        <f>'Details for Programs'!Y85</f>
        <v/>
      </c>
      <c r="AB10" s="172" t="str">
        <f>'Details for Programs'!Z85</f>
        <v/>
      </c>
      <c r="AC10" s="171" t="str">
        <f>'Details for Programs'!AA85</f>
        <v/>
      </c>
      <c r="AD10" s="172" t="str">
        <f>'Details for Programs'!AB85</f>
        <v/>
      </c>
      <c r="AE10" s="171" t="str">
        <f>'Details for Programs'!AC85</f>
        <v/>
      </c>
      <c r="AF10" s="172" t="str">
        <f>'Details for Programs'!AD85</f>
        <v/>
      </c>
      <c r="AG10" s="171" t="str">
        <f>'Details for Programs'!AE85</f>
        <v/>
      </c>
      <c r="AH10" s="172" t="str">
        <f>'Details for Programs'!AF85</f>
        <v/>
      </c>
      <c r="AI10" s="171" t="str">
        <f>'Details for Programs'!AG85</f>
        <v/>
      </c>
      <c r="AJ10" s="172" t="str">
        <f>'Details for Programs'!AH85</f>
        <v/>
      </c>
      <c r="AL10" s="171" t="str">
        <f>'Details for Portfolios'!S82</f>
        <v/>
      </c>
      <c r="AM10" s="172" t="str">
        <f>'Details for Portfolios'!T82</f>
        <v/>
      </c>
      <c r="AN10" s="171" t="str">
        <f>'Details for Portfolios'!U82</f>
        <v/>
      </c>
      <c r="AO10" s="172" t="str">
        <f>'Details for Portfolios'!V82</f>
        <v/>
      </c>
      <c r="AP10" s="171" t="str">
        <f>'Details for Portfolios'!W82</f>
        <v/>
      </c>
      <c r="AQ10" s="172" t="str">
        <f>'Details for Portfolios'!X82</f>
        <v/>
      </c>
      <c r="AR10" s="171" t="str">
        <f>'Details for Portfolios'!Y82</f>
        <v/>
      </c>
      <c r="AS10" s="172" t="str">
        <f>'Details for Portfolios'!Z82</f>
        <v/>
      </c>
      <c r="AT10" s="171" t="str">
        <f>'Details for Portfolios'!AA82</f>
        <v/>
      </c>
      <c r="AU10" s="172" t="str">
        <f>'Details for Portfolios'!AB82</f>
        <v/>
      </c>
      <c r="AV10" s="171" t="str">
        <f>'Details for Portfolios'!AC82</f>
        <v/>
      </c>
      <c r="AW10" s="172" t="str">
        <f>'Details for Portfolios'!AD82</f>
        <v/>
      </c>
      <c r="AX10" s="171" t="str">
        <f>'Details for Portfolios'!AE82</f>
        <v/>
      </c>
      <c r="AY10" s="172" t="str">
        <f>'Details for Portfolios'!AF82</f>
        <v/>
      </c>
      <c r="AZ10" s="171" t="str">
        <f>'Details for Portfolios'!AG82</f>
        <v/>
      </c>
      <c r="BA10" s="172" t="str">
        <f>'Details for Portfolios'!AH82</f>
        <v/>
      </c>
    </row>
    <row r="11" spans="2:53" ht="91">
      <c r="B11" s="170">
        <v>2</v>
      </c>
      <c r="C11" s="132" t="s">
        <v>123</v>
      </c>
      <c r="D11" s="171" t="str">
        <f>'Details for Projects'!S88</f>
        <v/>
      </c>
      <c r="E11" s="172" t="str">
        <f>'Details for Projects'!T88</f>
        <v/>
      </c>
      <c r="F11" s="171" t="str">
        <f>'Details for Projects'!U88</f>
        <v/>
      </c>
      <c r="G11" s="172" t="str">
        <f>'Details for Projects'!V88</f>
        <v/>
      </c>
      <c r="H11" s="171" t="str">
        <f>'Details for Projects'!W88</f>
        <v/>
      </c>
      <c r="I11" s="172" t="str">
        <f>'Details for Projects'!X88</f>
        <v/>
      </c>
      <c r="J11" s="171" t="str">
        <f>'Details for Projects'!Y88</f>
        <v/>
      </c>
      <c r="K11" s="172" t="str">
        <f>'Details for Projects'!Z88</f>
        <v/>
      </c>
      <c r="L11" s="171" t="str">
        <f>'Details for Projects'!AA88</f>
        <v/>
      </c>
      <c r="M11" s="172" t="str">
        <f>'Details for Projects'!AB88</f>
        <v/>
      </c>
      <c r="N11" s="171" t="str">
        <f>'Details for Projects'!AC88</f>
        <v/>
      </c>
      <c r="O11" s="172" t="str">
        <f>'Details for Projects'!AD88</f>
        <v/>
      </c>
      <c r="P11" s="171" t="str">
        <f>'Details for Projects'!AE88</f>
        <v/>
      </c>
      <c r="Q11" s="172" t="str">
        <f>'Details for Projects'!AF88</f>
        <v/>
      </c>
      <c r="R11" s="171" t="str">
        <f>'Details for Projects'!AG88</f>
        <v/>
      </c>
      <c r="S11" s="172" t="str">
        <f>'Details for Projects'!AH88</f>
        <v/>
      </c>
      <c r="U11" s="171" t="str">
        <f>'Details for Programs'!S86</f>
        <v/>
      </c>
      <c r="V11" s="172" t="str">
        <f>'Details for Programs'!T86</f>
        <v/>
      </c>
      <c r="W11" s="171" t="str">
        <f>'Details for Programs'!U86</f>
        <v/>
      </c>
      <c r="X11" s="172" t="str">
        <f>'Details for Programs'!V86</f>
        <v/>
      </c>
      <c r="Y11" s="171" t="str">
        <f>'Details for Programs'!W86</f>
        <v/>
      </c>
      <c r="Z11" s="172" t="str">
        <f>'Details for Programs'!X86</f>
        <v/>
      </c>
      <c r="AA11" s="171" t="str">
        <f>'Details for Programs'!Y86</f>
        <v/>
      </c>
      <c r="AB11" s="172" t="str">
        <f>'Details for Programs'!Z86</f>
        <v/>
      </c>
      <c r="AC11" s="171" t="str">
        <f>'Details for Programs'!AA86</f>
        <v/>
      </c>
      <c r="AD11" s="172" t="str">
        <f>'Details for Programs'!AB86</f>
        <v/>
      </c>
      <c r="AE11" s="171" t="str">
        <f>'Details for Programs'!AC86</f>
        <v/>
      </c>
      <c r="AF11" s="172" t="str">
        <f>'Details for Programs'!AD86</f>
        <v/>
      </c>
      <c r="AG11" s="171" t="str">
        <f>'Details for Programs'!AE86</f>
        <v/>
      </c>
      <c r="AH11" s="172" t="str">
        <f>'Details for Programs'!AF86</f>
        <v/>
      </c>
      <c r="AI11" s="171" t="str">
        <f>'Details for Programs'!AG86</f>
        <v/>
      </c>
      <c r="AJ11" s="172" t="str">
        <f>'Details for Programs'!AH86</f>
        <v/>
      </c>
      <c r="AL11" s="171" t="str">
        <f>'Details for Portfolios'!S83</f>
        <v/>
      </c>
      <c r="AM11" s="172" t="str">
        <f>'Details for Portfolios'!T83</f>
        <v/>
      </c>
      <c r="AN11" s="171" t="str">
        <f>'Details for Portfolios'!U83</f>
        <v/>
      </c>
      <c r="AO11" s="172" t="str">
        <f>'Details for Portfolios'!V83</f>
        <v/>
      </c>
      <c r="AP11" s="171" t="str">
        <f>'Details for Portfolios'!W83</f>
        <v/>
      </c>
      <c r="AQ11" s="172" t="str">
        <f>'Details for Portfolios'!X83</f>
        <v/>
      </c>
      <c r="AR11" s="171" t="str">
        <f>'Details for Portfolios'!Y83</f>
        <v/>
      </c>
      <c r="AS11" s="172" t="str">
        <f>'Details for Portfolios'!Z83</f>
        <v/>
      </c>
      <c r="AT11" s="171" t="str">
        <f>'Details for Portfolios'!AA83</f>
        <v/>
      </c>
      <c r="AU11" s="172" t="str">
        <f>'Details for Portfolios'!AB83</f>
        <v/>
      </c>
      <c r="AV11" s="171" t="str">
        <f>'Details for Portfolios'!AC83</f>
        <v/>
      </c>
      <c r="AW11" s="172" t="str">
        <f>'Details for Portfolios'!AD83</f>
        <v/>
      </c>
      <c r="AX11" s="171" t="str">
        <f>'Details for Portfolios'!AE83</f>
        <v/>
      </c>
      <c r="AY11" s="172" t="str">
        <f>'Details for Portfolios'!AF83</f>
        <v/>
      </c>
      <c r="AZ11" s="171" t="str">
        <f>'Details for Portfolios'!AG83</f>
        <v/>
      </c>
      <c r="BA11" s="172" t="str">
        <f>'Details for Portfolios'!AH83</f>
        <v/>
      </c>
    </row>
    <row r="12" spans="2:53" ht="91">
      <c r="B12" s="170">
        <v>3</v>
      </c>
      <c r="C12" s="132" t="s">
        <v>124</v>
      </c>
      <c r="D12" s="171" t="str">
        <f>'Details for Projects'!S89</f>
        <v/>
      </c>
      <c r="E12" s="172" t="str">
        <f>'Details for Projects'!T89</f>
        <v/>
      </c>
      <c r="F12" s="171" t="str">
        <f>'Details for Projects'!U89</f>
        <v/>
      </c>
      <c r="G12" s="172" t="str">
        <f>'Details for Projects'!V89</f>
        <v/>
      </c>
      <c r="H12" s="171" t="str">
        <f>'Details for Projects'!W89</f>
        <v/>
      </c>
      <c r="I12" s="172" t="str">
        <f>'Details for Projects'!X89</f>
        <v/>
      </c>
      <c r="J12" s="171" t="str">
        <f>'Details for Projects'!Y89</f>
        <v/>
      </c>
      <c r="K12" s="172" t="str">
        <f>'Details for Projects'!Z89</f>
        <v/>
      </c>
      <c r="L12" s="171" t="str">
        <f>'Details for Projects'!AA89</f>
        <v/>
      </c>
      <c r="M12" s="172" t="str">
        <f>'Details for Projects'!AB89</f>
        <v/>
      </c>
      <c r="N12" s="171" t="str">
        <f>'Details for Projects'!AC89</f>
        <v/>
      </c>
      <c r="O12" s="172" t="str">
        <f>'Details for Projects'!AD89</f>
        <v/>
      </c>
      <c r="P12" s="171" t="str">
        <f>'Details for Projects'!AE89</f>
        <v/>
      </c>
      <c r="Q12" s="172" t="str">
        <f>'Details for Projects'!AF89</f>
        <v/>
      </c>
      <c r="R12" s="171" t="str">
        <f>'Details for Projects'!AG89</f>
        <v/>
      </c>
      <c r="S12" s="172" t="str">
        <f>'Details for Projects'!AH89</f>
        <v/>
      </c>
      <c r="U12" s="171" t="str">
        <f>'Details for Programs'!S87</f>
        <v/>
      </c>
      <c r="V12" s="172" t="str">
        <f>'Details for Programs'!T87</f>
        <v/>
      </c>
      <c r="W12" s="171" t="str">
        <f>'Details for Programs'!U87</f>
        <v/>
      </c>
      <c r="X12" s="172" t="str">
        <f>'Details for Programs'!V87</f>
        <v/>
      </c>
      <c r="Y12" s="171" t="str">
        <f>'Details for Programs'!W87</f>
        <v/>
      </c>
      <c r="Z12" s="172" t="str">
        <f>'Details for Programs'!X87</f>
        <v/>
      </c>
      <c r="AA12" s="171" t="str">
        <f>'Details for Programs'!Y87</f>
        <v/>
      </c>
      <c r="AB12" s="172" t="str">
        <f>'Details for Programs'!Z87</f>
        <v/>
      </c>
      <c r="AC12" s="171" t="str">
        <f>'Details for Programs'!AA87</f>
        <v/>
      </c>
      <c r="AD12" s="172" t="str">
        <f>'Details for Programs'!AB87</f>
        <v/>
      </c>
      <c r="AE12" s="171" t="str">
        <f>'Details for Programs'!AC87</f>
        <v/>
      </c>
      <c r="AF12" s="172" t="str">
        <f>'Details for Programs'!AD87</f>
        <v/>
      </c>
      <c r="AG12" s="171" t="str">
        <f>'Details for Programs'!AE87</f>
        <v/>
      </c>
      <c r="AH12" s="172" t="str">
        <f>'Details for Programs'!AF87</f>
        <v/>
      </c>
      <c r="AI12" s="171" t="str">
        <f>'Details for Programs'!AG87</f>
        <v/>
      </c>
      <c r="AJ12" s="172" t="str">
        <f>'Details for Programs'!AH87</f>
        <v/>
      </c>
      <c r="AL12" s="171" t="str">
        <f>'Details for Portfolios'!S84</f>
        <v/>
      </c>
      <c r="AM12" s="172" t="str">
        <f>'Details for Portfolios'!T84</f>
        <v/>
      </c>
      <c r="AN12" s="171" t="str">
        <f>'Details for Portfolios'!U84</f>
        <v/>
      </c>
      <c r="AO12" s="172" t="str">
        <f>'Details for Portfolios'!V84</f>
        <v/>
      </c>
      <c r="AP12" s="171" t="str">
        <f>'Details for Portfolios'!W84</f>
        <v/>
      </c>
      <c r="AQ12" s="172" t="str">
        <f>'Details for Portfolios'!X84</f>
        <v/>
      </c>
      <c r="AR12" s="171" t="str">
        <f>'Details for Portfolios'!Y84</f>
        <v/>
      </c>
      <c r="AS12" s="172" t="str">
        <f>'Details for Portfolios'!Z84</f>
        <v/>
      </c>
      <c r="AT12" s="171" t="str">
        <f>'Details for Portfolios'!AA84</f>
        <v/>
      </c>
      <c r="AU12" s="172" t="str">
        <f>'Details for Portfolios'!AB84</f>
        <v/>
      </c>
      <c r="AV12" s="171" t="str">
        <f>'Details for Portfolios'!AC84</f>
        <v/>
      </c>
      <c r="AW12" s="172" t="str">
        <f>'Details for Portfolios'!AD84</f>
        <v/>
      </c>
      <c r="AX12" s="171" t="str">
        <f>'Details for Portfolios'!AE84</f>
        <v/>
      </c>
      <c r="AY12" s="172" t="str">
        <f>'Details for Portfolios'!AF84</f>
        <v/>
      </c>
      <c r="AZ12" s="171" t="str">
        <f>'Details for Portfolios'!AG84</f>
        <v/>
      </c>
      <c r="BA12" s="172" t="str">
        <f>'Details for Portfolios'!AH84</f>
        <v/>
      </c>
    </row>
    <row r="13" spans="2:53" ht="52">
      <c r="B13" s="170">
        <v>4</v>
      </c>
      <c r="C13" s="132" t="s">
        <v>125</v>
      </c>
      <c r="D13" s="171" t="str">
        <f>'Details for Projects'!S90</f>
        <v/>
      </c>
      <c r="E13" s="172" t="str">
        <f>'Details for Projects'!T90</f>
        <v/>
      </c>
      <c r="F13" s="171" t="str">
        <f>'Details for Projects'!U90</f>
        <v/>
      </c>
      <c r="G13" s="172" t="str">
        <f>'Details for Projects'!V90</f>
        <v/>
      </c>
      <c r="H13" s="171" t="str">
        <f>'Details for Projects'!W90</f>
        <v/>
      </c>
      <c r="I13" s="172" t="str">
        <f>'Details for Projects'!X90</f>
        <v/>
      </c>
      <c r="J13" s="171" t="str">
        <f>'Details for Projects'!Y90</f>
        <v/>
      </c>
      <c r="K13" s="172" t="str">
        <f>'Details for Projects'!Z90</f>
        <v/>
      </c>
      <c r="L13" s="171" t="str">
        <f>'Details for Projects'!AA90</f>
        <v/>
      </c>
      <c r="M13" s="172" t="str">
        <f>'Details for Projects'!AB90</f>
        <v/>
      </c>
      <c r="N13" s="171" t="str">
        <f>'Details for Projects'!AC90</f>
        <v/>
      </c>
      <c r="O13" s="172" t="str">
        <f>'Details for Projects'!AD90</f>
        <v/>
      </c>
      <c r="P13" s="171" t="str">
        <f>'Details for Projects'!AE90</f>
        <v/>
      </c>
      <c r="Q13" s="172" t="str">
        <f>'Details for Projects'!AF90</f>
        <v/>
      </c>
      <c r="R13" s="171" t="str">
        <f>'Details for Projects'!AG90</f>
        <v/>
      </c>
      <c r="S13" s="172" t="str">
        <f>'Details for Projects'!AH90</f>
        <v/>
      </c>
      <c r="U13" s="171" t="str">
        <f>'Details for Programs'!S88</f>
        <v/>
      </c>
      <c r="V13" s="172" t="str">
        <f>'Details for Programs'!T88</f>
        <v/>
      </c>
      <c r="W13" s="171" t="str">
        <f>'Details for Programs'!U88</f>
        <v/>
      </c>
      <c r="X13" s="172" t="str">
        <f>'Details for Programs'!V88</f>
        <v/>
      </c>
      <c r="Y13" s="171" t="str">
        <f>'Details for Programs'!W88</f>
        <v/>
      </c>
      <c r="Z13" s="172" t="str">
        <f>'Details for Programs'!X88</f>
        <v/>
      </c>
      <c r="AA13" s="171" t="str">
        <f>'Details for Programs'!Y88</f>
        <v/>
      </c>
      <c r="AB13" s="172" t="str">
        <f>'Details for Programs'!Z88</f>
        <v/>
      </c>
      <c r="AC13" s="171" t="str">
        <f>'Details for Programs'!AA88</f>
        <v/>
      </c>
      <c r="AD13" s="172" t="str">
        <f>'Details for Programs'!AB88</f>
        <v/>
      </c>
      <c r="AE13" s="171" t="str">
        <f>'Details for Programs'!AC88</f>
        <v/>
      </c>
      <c r="AF13" s="172" t="str">
        <f>'Details for Programs'!AD88</f>
        <v/>
      </c>
      <c r="AG13" s="171" t="str">
        <f>'Details for Programs'!AE88</f>
        <v/>
      </c>
      <c r="AH13" s="172" t="str">
        <f>'Details for Programs'!AF88</f>
        <v/>
      </c>
      <c r="AI13" s="171" t="str">
        <f>'Details for Programs'!AG88</f>
        <v/>
      </c>
      <c r="AJ13" s="172" t="str">
        <f>'Details for Programs'!AH88</f>
        <v/>
      </c>
      <c r="AL13" s="171" t="str">
        <f>'Details for Portfolios'!S85</f>
        <v/>
      </c>
      <c r="AM13" s="172" t="str">
        <f>'Details for Portfolios'!T85</f>
        <v/>
      </c>
      <c r="AN13" s="171" t="str">
        <f>'Details for Portfolios'!U85</f>
        <v/>
      </c>
      <c r="AO13" s="172" t="str">
        <f>'Details for Portfolios'!V85</f>
        <v/>
      </c>
      <c r="AP13" s="171" t="str">
        <f>'Details for Portfolios'!W85</f>
        <v/>
      </c>
      <c r="AQ13" s="172" t="str">
        <f>'Details for Portfolios'!X85</f>
        <v/>
      </c>
      <c r="AR13" s="171" t="str">
        <f>'Details for Portfolios'!Y85</f>
        <v/>
      </c>
      <c r="AS13" s="172" t="str">
        <f>'Details for Portfolios'!Z85</f>
        <v/>
      </c>
      <c r="AT13" s="171" t="str">
        <f>'Details for Portfolios'!AA85</f>
        <v/>
      </c>
      <c r="AU13" s="172" t="str">
        <f>'Details for Portfolios'!AB85</f>
        <v/>
      </c>
      <c r="AV13" s="171" t="str">
        <f>'Details for Portfolios'!AC85</f>
        <v/>
      </c>
      <c r="AW13" s="172" t="str">
        <f>'Details for Portfolios'!AD85</f>
        <v/>
      </c>
      <c r="AX13" s="171" t="str">
        <f>'Details for Portfolios'!AE85</f>
        <v/>
      </c>
      <c r="AY13" s="172" t="str">
        <f>'Details for Portfolios'!AF85</f>
        <v/>
      </c>
      <c r="AZ13" s="171" t="str">
        <f>'Details for Portfolios'!AG85</f>
        <v/>
      </c>
      <c r="BA13" s="172" t="str">
        <f>'Details for Portfolios'!AH85</f>
        <v/>
      </c>
    </row>
    <row r="14" spans="2:53" ht="117">
      <c r="B14" s="170">
        <v>5</v>
      </c>
      <c r="C14" s="132" t="s">
        <v>126</v>
      </c>
      <c r="D14" s="171" t="str">
        <f>'Details for Projects'!S91</f>
        <v/>
      </c>
      <c r="E14" s="172" t="str">
        <f>'Details for Projects'!T91</f>
        <v/>
      </c>
      <c r="F14" s="171" t="str">
        <f>'Details for Projects'!U91</f>
        <v/>
      </c>
      <c r="G14" s="172" t="str">
        <f>'Details for Projects'!V91</f>
        <v/>
      </c>
      <c r="H14" s="171" t="str">
        <f>'Details for Projects'!W91</f>
        <v/>
      </c>
      <c r="I14" s="172" t="str">
        <f>'Details for Projects'!X91</f>
        <v/>
      </c>
      <c r="J14" s="171" t="str">
        <f>'Details for Projects'!Y91</f>
        <v/>
      </c>
      <c r="K14" s="172" t="str">
        <f>'Details for Projects'!Z91</f>
        <v/>
      </c>
      <c r="L14" s="171" t="str">
        <f>'Details for Projects'!AA91</f>
        <v/>
      </c>
      <c r="M14" s="172" t="str">
        <f>'Details for Projects'!AB91</f>
        <v/>
      </c>
      <c r="N14" s="171" t="str">
        <f>'Details for Projects'!AC91</f>
        <v/>
      </c>
      <c r="O14" s="172" t="str">
        <f>'Details for Projects'!AD91</f>
        <v/>
      </c>
      <c r="P14" s="171" t="str">
        <f>'Details for Projects'!AE91</f>
        <v/>
      </c>
      <c r="Q14" s="172" t="str">
        <f>'Details for Projects'!AF91</f>
        <v/>
      </c>
      <c r="R14" s="171" t="str">
        <f>'Details for Projects'!AG91</f>
        <v/>
      </c>
      <c r="S14" s="172" t="str">
        <f>'Details for Projects'!AH91</f>
        <v/>
      </c>
      <c r="U14" s="171" t="str">
        <f>'Details for Programs'!S89</f>
        <v/>
      </c>
      <c r="V14" s="172" t="str">
        <f>'Details for Programs'!T89</f>
        <v/>
      </c>
      <c r="W14" s="171" t="str">
        <f>'Details for Programs'!U89</f>
        <v/>
      </c>
      <c r="X14" s="172" t="str">
        <f>'Details for Programs'!V89</f>
        <v/>
      </c>
      <c r="Y14" s="171" t="str">
        <f>'Details for Programs'!W89</f>
        <v/>
      </c>
      <c r="Z14" s="172" t="str">
        <f>'Details for Programs'!X89</f>
        <v/>
      </c>
      <c r="AA14" s="171" t="str">
        <f>'Details for Programs'!Y89</f>
        <v/>
      </c>
      <c r="AB14" s="172" t="str">
        <f>'Details for Programs'!Z89</f>
        <v/>
      </c>
      <c r="AC14" s="171" t="str">
        <f>'Details for Programs'!AA89</f>
        <v/>
      </c>
      <c r="AD14" s="172" t="str">
        <f>'Details for Programs'!AB89</f>
        <v/>
      </c>
      <c r="AE14" s="171" t="str">
        <f>'Details for Programs'!AC89</f>
        <v/>
      </c>
      <c r="AF14" s="172" t="str">
        <f>'Details for Programs'!AD89</f>
        <v/>
      </c>
      <c r="AG14" s="171" t="str">
        <f>'Details for Programs'!AE89</f>
        <v/>
      </c>
      <c r="AH14" s="172" t="str">
        <f>'Details for Programs'!AF89</f>
        <v/>
      </c>
      <c r="AI14" s="171" t="str">
        <f>'Details for Programs'!AG89</f>
        <v/>
      </c>
      <c r="AJ14" s="172" t="str">
        <f>'Details for Programs'!AH89</f>
        <v/>
      </c>
      <c r="AL14" s="171" t="str">
        <f>'Details for Portfolios'!S86</f>
        <v/>
      </c>
      <c r="AM14" s="172" t="str">
        <f>'Details for Portfolios'!T86</f>
        <v/>
      </c>
      <c r="AN14" s="171" t="str">
        <f>'Details for Portfolios'!U86</f>
        <v/>
      </c>
      <c r="AO14" s="172" t="str">
        <f>'Details for Portfolios'!V86</f>
        <v/>
      </c>
      <c r="AP14" s="171" t="str">
        <f>'Details for Portfolios'!W86</f>
        <v/>
      </c>
      <c r="AQ14" s="172" t="str">
        <f>'Details for Portfolios'!X86</f>
        <v/>
      </c>
      <c r="AR14" s="171" t="str">
        <f>'Details for Portfolios'!Y86</f>
        <v/>
      </c>
      <c r="AS14" s="172" t="str">
        <f>'Details for Portfolios'!Z86</f>
        <v/>
      </c>
      <c r="AT14" s="171" t="str">
        <f>'Details for Portfolios'!AA86</f>
        <v/>
      </c>
      <c r="AU14" s="172" t="str">
        <f>'Details for Portfolios'!AB86</f>
        <v/>
      </c>
      <c r="AV14" s="171" t="str">
        <f>'Details for Portfolios'!AC86</f>
        <v/>
      </c>
      <c r="AW14" s="172" t="str">
        <f>'Details for Portfolios'!AD86</f>
        <v/>
      </c>
      <c r="AX14" s="171" t="str">
        <f>'Details for Portfolios'!AE86</f>
        <v/>
      </c>
      <c r="AY14" s="172" t="str">
        <f>'Details for Portfolios'!AF86</f>
        <v/>
      </c>
      <c r="AZ14" s="171" t="str">
        <f>'Details for Portfolios'!AG86</f>
        <v/>
      </c>
      <c r="BA14" s="172" t="str">
        <f>'Details for Portfolios'!AH86</f>
        <v/>
      </c>
    </row>
    <row r="15" spans="2:53" ht="78">
      <c r="B15" s="170">
        <v>6</v>
      </c>
      <c r="C15" s="132" t="s">
        <v>127</v>
      </c>
      <c r="D15" s="171" t="str">
        <f>'Details for Projects'!S92</f>
        <v/>
      </c>
      <c r="E15" s="172" t="str">
        <f>'Details for Projects'!T92</f>
        <v/>
      </c>
      <c r="F15" s="171" t="str">
        <f>'Details for Projects'!U92</f>
        <v/>
      </c>
      <c r="G15" s="172" t="str">
        <f>'Details for Projects'!V92</f>
        <v/>
      </c>
      <c r="H15" s="171" t="str">
        <f>'Details for Projects'!W92</f>
        <v/>
      </c>
      <c r="I15" s="172" t="str">
        <f>'Details for Projects'!X92</f>
        <v/>
      </c>
      <c r="J15" s="171" t="str">
        <f>'Details for Projects'!Y92</f>
        <v/>
      </c>
      <c r="K15" s="172" t="str">
        <f>'Details for Projects'!Z92</f>
        <v/>
      </c>
      <c r="L15" s="171" t="str">
        <f>'Details for Projects'!AA92</f>
        <v/>
      </c>
      <c r="M15" s="172" t="str">
        <f>'Details for Projects'!AB92</f>
        <v/>
      </c>
      <c r="N15" s="171" t="str">
        <f>'Details for Projects'!AC92</f>
        <v/>
      </c>
      <c r="O15" s="172" t="str">
        <f>'Details for Projects'!AD92</f>
        <v/>
      </c>
      <c r="P15" s="171" t="str">
        <f>'Details for Projects'!AE92</f>
        <v/>
      </c>
      <c r="Q15" s="172" t="str">
        <f>'Details for Projects'!AF92</f>
        <v/>
      </c>
      <c r="R15" s="171" t="str">
        <f>'Details for Projects'!AG92</f>
        <v/>
      </c>
      <c r="S15" s="172" t="str">
        <f>'Details for Projects'!AH92</f>
        <v/>
      </c>
      <c r="U15" s="171" t="str">
        <f>'Details for Programs'!S90</f>
        <v/>
      </c>
      <c r="V15" s="172" t="str">
        <f>'Details for Programs'!T90</f>
        <v/>
      </c>
      <c r="W15" s="171" t="str">
        <f>'Details for Programs'!U90</f>
        <v/>
      </c>
      <c r="X15" s="172" t="str">
        <f>'Details for Programs'!V90</f>
        <v/>
      </c>
      <c r="Y15" s="171" t="str">
        <f>'Details for Programs'!W90</f>
        <v/>
      </c>
      <c r="Z15" s="172" t="str">
        <f>'Details for Programs'!X90</f>
        <v/>
      </c>
      <c r="AA15" s="171" t="str">
        <f>'Details for Programs'!Y90</f>
        <v/>
      </c>
      <c r="AB15" s="172" t="str">
        <f>'Details for Programs'!Z90</f>
        <v/>
      </c>
      <c r="AC15" s="171" t="str">
        <f>'Details for Programs'!AA90</f>
        <v/>
      </c>
      <c r="AD15" s="172" t="str">
        <f>'Details for Programs'!AB90</f>
        <v/>
      </c>
      <c r="AE15" s="171" t="str">
        <f>'Details for Programs'!AC90</f>
        <v/>
      </c>
      <c r="AF15" s="172" t="str">
        <f>'Details for Programs'!AD90</f>
        <v/>
      </c>
      <c r="AG15" s="171" t="str">
        <f>'Details for Programs'!AE90</f>
        <v/>
      </c>
      <c r="AH15" s="172" t="str">
        <f>'Details for Programs'!AF90</f>
        <v/>
      </c>
      <c r="AI15" s="171" t="str">
        <f>'Details for Programs'!AG90</f>
        <v/>
      </c>
      <c r="AJ15" s="172" t="str">
        <f>'Details for Programs'!AH90</f>
        <v/>
      </c>
      <c r="AL15" s="171" t="str">
        <f>'Details for Portfolios'!S87</f>
        <v/>
      </c>
      <c r="AM15" s="172" t="str">
        <f>'Details for Portfolios'!T87</f>
        <v/>
      </c>
      <c r="AN15" s="171" t="str">
        <f>'Details for Portfolios'!U87</f>
        <v/>
      </c>
      <c r="AO15" s="172" t="str">
        <f>'Details for Portfolios'!V87</f>
        <v/>
      </c>
      <c r="AP15" s="171" t="str">
        <f>'Details for Portfolios'!W87</f>
        <v/>
      </c>
      <c r="AQ15" s="172" t="str">
        <f>'Details for Portfolios'!X87</f>
        <v/>
      </c>
      <c r="AR15" s="171" t="str">
        <f>'Details for Portfolios'!Y87</f>
        <v/>
      </c>
      <c r="AS15" s="172" t="str">
        <f>'Details for Portfolios'!Z87</f>
        <v/>
      </c>
      <c r="AT15" s="171" t="str">
        <f>'Details for Portfolios'!AA87</f>
        <v/>
      </c>
      <c r="AU15" s="172" t="str">
        <f>'Details for Portfolios'!AB87</f>
        <v/>
      </c>
      <c r="AV15" s="171" t="str">
        <f>'Details for Portfolios'!AC87</f>
        <v/>
      </c>
      <c r="AW15" s="172" t="str">
        <f>'Details for Portfolios'!AD87</f>
        <v/>
      </c>
      <c r="AX15" s="171" t="str">
        <f>'Details for Portfolios'!AE87</f>
        <v/>
      </c>
      <c r="AY15" s="172" t="str">
        <f>'Details for Portfolios'!AF87</f>
        <v/>
      </c>
      <c r="AZ15" s="171" t="str">
        <f>'Details for Portfolios'!AG87</f>
        <v/>
      </c>
      <c r="BA15" s="172" t="str">
        <f>'Details for Portfolios'!AH87</f>
        <v/>
      </c>
    </row>
    <row r="16" spans="2:53" ht="78">
      <c r="B16" s="170">
        <v>7</v>
      </c>
      <c r="C16" s="132" t="s">
        <v>128</v>
      </c>
      <c r="D16" s="171" t="str">
        <f>'Details for Projects'!S93</f>
        <v/>
      </c>
      <c r="E16" s="172" t="str">
        <f>'Details for Projects'!T93</f>
        <v/>
      </c>
      <c r="F16" s="171" t="str">
        <f>'Details for Projects'!U93</f>
        <v/>
      </c>
      <c r="G16" s="172" t="str">
        <f>'Details for Projects'!V93</f>
        <v/>
      </c>
      <c r="H16" s="171" t="str">
        <f>'Details for Projects'!W93</f>
        <v/>
      </c>
      <c r="I16" s="172" t="str">
        <f>'Details for Projects'!X93</f>
        <v/>
      </c>
      <c r="J16" s="171" t="str">
        <f>'Details for Projects'!Y93</f>
        <v/>
      </c>
      <c r="K16" s="172" t="str">
        <f>'Details for Projects'!Z93</f>
        <v/>
      </c>
      <c r="L16" s="171" t="str">
        <f>'Details for Projects'!AA93</f>
        <v/>
      </c>
      <c r="M16" s="172" t="str">
        <f>'Details for Projects'!AB93</f>
        <v/>
      </c>
      <c r="N16" s="171" t="str">
        <f>'Details for Projects'!AC93</f>
        <v/>
      </c>
      <c r="O16" s="172" t="str">
        <f>'Details for Projects'!AD93</f>
        <v/>
      </c>
      <c r="P16" s="171" t="str">
        <f>'Details for Projects'!AE93</f>
        <v/>
      </c>
      <c r="Q16" s="172" t="str">
        <f>'Details for Projects'!AF93</f>
        <v/>
      </c>
      <c r="R16" s="171" t="str">
        <f>'Details for Projects'!AG93</f>
        <v/>
      </c>
      <c r="S16" s="172" t="str">
        <f>'Details for Projects'!AH93</f>
        <v/>
      </c>
      <c r="U16" s="171" t="str">
        <f>'Details for Programs'!S91</f>
        <v/>
      </c>
      <c r="V16" s="172" t="str">
        <f>'Details for Programs'!T91</f>
        <v/>
      </c>
      <c r="W16" s="171" t="str">
        <f>'Details for Programs'!U91</f>
        <v/>
      </c>
      <c r="X16" s="172" t="str">
        <f>'Details for Programs'!V91</f>
        <v/>
      </c>
      <c r="Y16" s="171" t="str">
        <f>'Details for Programs'!W91</f>
        <v/>
      </c>
      <c r="Z16" s="172" t="str">
        <f>'Details for Programs'!X91</f>
        <v/>
      </c>
      <c r="AA16" s="171" t="str">
        <f>'Details for Programs'!Y91</f>
        <v/>
      </c>
      <c r="AB16" s="172" t="str">
        <f>'Details for Programs'!Z91</f>
        <v/>
      </c>
      <c r="AC16" s="171" t="str">
        <f>'Details for Programs'!AA91</f>
        <v/>
      </c>
      <c r="AD16" s="172" t="str">
        <f>'Details for Programs'!AB91</f>
        <v/>
      </c>
      <c r="AE16" s="171" t="str">
        <f>'Details for Programs'!AC91</f>
        <v/>
      </c>
      <c r="AF16" s="172" t="str">
        <f>'Details for Programs'!AD91</f>
        <v/>
      </c>
      <c r="AG16" s="171" t="str">
        <f>'Details for Programs'!AE91</f>
        <v/>
      </c>
      <c r="AH16" s="172" t="str">
        <f>'Details for Programs'!AF91</f>
        <v/>
      </c>
      <c r="AI16" s="171" t="str">
        <f>'Details for Programs'!AG91</f>
        <v/>
      </c>
      <c r="AJ16" s="172" t="str">
        <f>'Details for Programs'!AH91</f>
        <v/>
      </c>
      <c r="AL16" s="171" t="str">
        <f>'Details for Portfolios'!S88</f>
        <v/>
      </c>
      <c r="AM16" s="172" t="str">
        <f>'Details for Portfolios'!T88</f>
        <v/>
      </c>
      <c r="AN16" s="171" t="str">
        <f>'Details for Portfolios'!U88</f>
        <v/>
      </c>
      <c r="AO16" s="172" t="str">
        <f>'Details for Portfolios'!V88</f>
        <v/>
      </c>
      <c r="AP16" s="171" t="str">
        <f>'Details for Portfolios'!W88</f>
        <v/>
      </c>
      <c r="AQ16" s="172" t="str">
        <f>'Details for Portfolios'!X88</f>
        <v/>
      </c>
      <c r="AR16" s="171" t="str">
        <f>'Details for Portfolios'!Y88</f>
        <v/>
      </c>
      <c r="AS16" s="172" t="str">
        <f>'Details for Portfolios'!Z88</f>
        <v/>
      </c>
      <c r="AT16" s="171" t="str">
        <f>'Details for Portfolios'!AA88</f>
        <v/>
      </c>
      <c r="AU16" s="172" t="str">
        <f>'Details for Portfolios'!AB88</f>
        <v/>
      </c>
      <c r="AV16" s="171" t="str">
        <f>'Details for Portfolios'!AC88</f>
        <v/>
      </c>
      <c r="AW16" s="172" t="str">
        <f>'Details for Portfolios'!AD88</f>
        <v/>
      </c>
      <c r="AX16" s="171" t="str">
        <f>'Details for Portfolios'!AE88</f>
        <v/>
      </c>
      <c r="AY16" s="172" t="str">
        <f>'Details for Portfolios'!AF88</f>
        <v/>
      </c>
      <c r="AZ16" s="171" t="str">
        <f>'Details for Portfolios'!AG88</f>
        <v/>
      </c>
      <c r="BA16" s="172" t="str">
        <f>'Details for Portfolios'!AH88</f>
        <v/>
      </c>
    </row>
    <row r="17" spans="2:53" ht="78">
      <c r="B17" s="170">
        <v>8</v>
      </c>
      <c r="C17" s="132" t="s">
        <v>268</v>
      </c>
      <c r="D17" s="171" t="str">
        <f>'Details for Projects'!S94</f>
        <v/>
      </c>
      <c r="E17" s="172" t="str">
        <f>'Details for Projects'!T94</f>
        <v/>
      </c>
      <c r="F17" s="171" t="str">
        <f>'Details for Projects'!U94</f>
        <v/>
      </c>
      <c r="G17" s="172" t="str">
        <f>'Details for Projects'!V94</f>
        <v/>
      </c>
      <c r="H17" s="171" t="str">
        <f>'Details for Projects'!W94</f>
        <v/>
      </c>
      <c r="I17" s="172" t="str">
        <f>'Details for Projects'!X94</f>
        <v/>
      </c>
      <c r="J17" s="171" t="str">
        <f>'Details for Projects'!Y94</f>
        <v/>
      </c>
      <c r="K17" s="172" t="str">
        <f>'Details for Projects'!Z94</f>
        <v/>
      </c>
      <c r="L17" s="171" t="str">
        <f>'Details for Projects'!AA94</f>
        <v/>
      </c>
      <c r="M17" s="172" t="str">
        <f>'Details for Projects'!AB94</f>
        <v/>
      </c>
      <c r="N17" s="171" t="str">
        <f>'Details for Projects'!AC94</f>
        <v/>
      </c>
      <c r="O17" s="172" t="str">
        <f>'Details for Projects'!AD94</f>
        <v/>
      </c>
      <c r="P17" s="171" t="str">
        <f>'Details for Projects'!AE94</f>
        <v/>
      </c>
      <c r="Q17" s="172" t="str">
        <f>'Details for Projects'!AF94</f>
        <v/>
      </c>
      <c r="R17" s="171" t="str">
        <f>'Details for Projects'!AG94</f>
        <v/>
      </c>
      <c r="S17" s="172" t="str">
        <f>'Details for Projects'!AH94</f>
        <v/>
      </c>
      <c r="U17" s="171" t="str">
        <f>'Details for Programs'!S92</f>
        <v/>
      </c>
      <c r="V17" s="172" t="str">
        <f>'Details for Programs'!T92</f>
        <v/>
      </c>
      <c r="W17" s="171" t="str">
        <f>'Details for Programs'!U92</f>
        <v/>
      </c>
      <c r="X17" s="172" t="str">
        <f>'Details for Programs'!V92</f>
        <v/>
      </c>
      <c r="Y17" s="171" t="str">
        <f>'Details for Programs'!W92</f>
        <v/>
      </c>
      <c r="Z17" s="172" t="str">
        <f>'Details for Programs'!X92</f>
        <v/>
      </c>
      <c r="AA17" s="171" t="str">
        <f>'Details for Programs'!Y92</f>
        <v/>
      </c>
      <c r="AB17" s="172" t="str">
        <f>'Details for Programs'!Z92</f>
        <v/>
      </c>
      <c r="AC17" s="171" t="str">
        <f>'Details for Programs'!AA92</f>
        <v/>
      </c>
      <c r="AD17" s="172" t="str">
        <f>'Details for Programs'!AB92</f>
        <v/>
      </c>
      <c r="AE17" s="171" t="str">
        <f>'Details for Programs'!AC92</f>
        <v/>
      </c>
      <c r="AF17" s="172" t="str">
        <f>'Details for Programs'!AD92</f>
        <v/>
      </c>
      <c r="AG17" s="171" t="str">
        <f>'Details for Programs'!AE92</f>
        <v/>
      </c>
      <c r="AH17" s="172" t="str">
        <f>'Details for Programs'!AF92</f>
        <v/>
      </c>
      <c r="AI17" s="171" t="str">
        <f>'Details for Programs'!AG92</f>
        <v/>
      </c>
      <c r="AJ17" s="172" t="str">
        <f>'Details for Programs'!AH92</f>
        <v/>
      </c>
      <c r="AL17" s="171" t="str">
        <f>'Details for Portfolios'!S89</f>
        <v/>
      </c>
      <c r="AM17" s="172" t="str">
        <f>'Details for Portfolios'!T89</f>
        <v/>
      </c>
      <c r="AN17" s="171" t="str">
        <f>'Details for Portfolios'!U89</f>
        <v/>
      </c>
      <c r="AO17" s="172" t="str">
        <f>'Details for Portfolios'!V89</f>
        <v/>
      </c>
      <c r="AP17" s="171" t="str">
        <f>'Details for Portfolios'!W89</f>
        <v/>
      </c>
      <c r="AQ17" s="172" t="str">
        <f>'Details for Portfolios'!X89</f>
        <v/>
      </c>
      <c r="AR17" s="171" t="str">
        <f>'Details for Portfolios'!Y89</f>
        <v/>
      </c>
      <c r="AS17" s="172" t="str">
        <f>'Details for Portfolios'!Z89</f>
        <v/>
      </c>
      <c r="AT17" s="171" t="str">
        <f>'Details for Portfolios'!AA89</f>
        <v/>
      </c>
      <c r="AU17" s="172" t="str">
        <f>'Details for Portfolios'!AB89</f>
        <v/>
      </c>
      <c r="AV17" s="171" t="str">
        <f>'Details for Portfolios'!AC89</f>
        <v/>
      </c>
      <c r="AW17" s="172" t="str">
        <f>'Details for Portfolios'!AD89</f>
        <v/>
      </c>
      <c r="AX17" s="171" t="str">
        <f>'Details for Portfolios'!AE89</f>
        <v/>
      </c>
      <c r="AY17" s="172" t="str">
        <f>'Details for Portfolios'!AF89</f>
        <v/>
      </c>
      <c r="AZ17" s="171" t="str">
        <f>'Details for Portfolios'!AG89</f>
        <v/>
      </c>
      <c r="BA17" s="172" t="str">
        <f>'Details for Portfolios'!AH89</f>
        <v/>
      </c>
    </row>
    <row r="18" spans="2:53" ht="91">
      <c r="B18" s="170">
        <v>9</v>
      </c>
      <c r="C18" s="132" t="s">
        <v>129</v>
      </c>
      <c r="D18" s="171" t="str">
        <f>'Details for Projects'!S95</f>
        <v/>
      </c>
      <c r="E18" s="172" t="str">
        <f>'Details for Projects'!T95</f>
        <v/>
      </c>
      <c r="F18" s="171" t="str">
        <f>'Details for Projects'!U95</f>
        <v/>
      </c>
      <c r="G18" s="172" t="str">
        <f>'Details for Projects'!V95</f>
        <v/>
      </c>
      <c r="H18" s="171" t="str">
        <f>'Details for Projects'!W95</f>
        <v/>
      </c>
      <c r="I18" s="172" t="str">
        <f>'Details for Projects'!X95</f>
        <v/>
      </c>
      <c r="J18" s="171" t="str">
        <f>'Details for Projects'!Y95</f>
        <v/>
      </c>
      <c r="K18" s="172" t="str">
        <f>'Details for Projects'!Z95</f>
        <v/>
      </c>
      <c r="L18" s="171" t="str">
        <f>'Details for Projects'!AA95</f>
        <v/>
      </c>
      <c r="M18" s="172" t="str">
        <f>'Details for Projects'!AB95</f>
        <v/>
      </c>
      <c r="N18" s="171" t="str">
        <f>'Details for Projects'!AC95</f>
        <v/>
      </c>
      <c r="O18" s="172" t="str">
        <f>'Details for Projects'!AD95</f>
        <v/>
      </c>
      <c r="P18" s="171" t="str">
        <f>'Details for Projects'!AE95</f>
        <v/>
      </c>
      <c r="Q18" s="172" t="str">
        <f>'Details for Projects'!AF95</f>
        <v/>
      </c>
      <c r="R18" s="171" t="str">
        <f>'Details for Projects'!AG95</f>
        <v/>
      </c>
      <c r="S18" s="172" t="str">
        <f>'Details for Projects'!AH95</f>
        <v/>
      </c>
      <c r="U18" s="171" t="str">
        <f>'Details for Programs'!S93</f>
        <v/>
      </c>
      <c r="V18" s="172" t="str">
        <f>'Details for Programs'!T93</f>
        <v/>
      </c>
      <c r="W18" s="171" t="str">
        <f>'Details for Programs'!U93</f>
        <v/>
      </c>
      <c r="X18" s="172" t="str">
        <f>'Details for Programs'!V93</f>
        <v/>
      </c>
      <c r="Y18" s="171" t="str">
        <f>'Details for Programs'!W93</f>
        <v/>
      </c>
      <c r="Z18" s="172" t="str">
        <f>'Details for Programs'!X93</f>
        <v/>
      </c>
      <c r="AA18" s="171" t="str">
        <f>'Details for Programs'!Y93</f>
        <v/>
      </c>
      <c r="AB18" s="172" t="str">
        <f>'Details for Programs'!Z93</f>
        <v/>
      </c>
      <c r="AC18" s="171" t="str">
        <f>'Details for Programs'!AA93</f>
        <v/>
      </c>
      <c r="AD18" s="172" t="str">
        <f>'Details for Programs'!AB93</f>
        <v/>
      </c>
      <c r="AE18" s="171" t="str">
        <f>'Details for Programs'!AC93</f>
        <v/>
      </c>
      <c r="AF18" s="172" t="str">
        <f>'Details for Programs'!AD93</f>
        <v/>
      </c>
      <c r="AG18" s="171" t="str">
        <f>'Details for Programs'!AE93</f>
        <v/>
      </c>
      <c r="AH18" s="172" t="str">
        <f>'Details for Programs'!AF93</f>
        <v/>
      </c>
      <c r="AI18" s="171" t="str">
        <f>'Details for Programs'!AG93</f>
        <v/>
      </c>
      <c r="AJ18" s="172" t="str">
        <f>'Details for Programs'!AH93</f>
        <v/>
      </c>
      <c r="AL18" s="171" t="str">
        <f>'Details for Portfolios'!S90</f>
        <v/>
      </c>
      <c r="AM18" s="172" t="str">
        <f>'Details for Portfolios'!T90</f>
        <v/>
      </c>
      <c r="AN18" s="171" t="str">
        <f>'Details for Portfolios'!U90</f>
        <v/>
      </c>
      <c r="AO18" s="172" t="str">
        <f>'Details for Portfolios'!V90</f>
        <v/>
      </c>
      <c r="AP18" s="171" t="str">
        <f>'Details for Portfolios'!W90</f>
        <v/>
      </c>
      <c r="AQ18" s="172" t="str">
        <f>'Details for Portfolios'!X90</f>
        <v/>
      </c>
      <c r="AR18" s="171" t="str">
        <f>'Details for Portfolios'!Y90</f>
        <v/>
      </c>
      <c r="AS18" s="172" t="str">
        <f>'Details for Portfolios'!Z90</f>
        <v/>
      </c>
      <c r="AT18" s="171" t="str">
        <f>'Details for Portfolios'!AA90</f>
        <v/>
      </c>
      <c r="AU18" s="172" t="str">
        <f>'Details for Portfolios'!AB90</f>
        <v/>
      </c>
      <c r="AV18" s="171" t="str">
        <f>'Details for Portfolios'!AC90</f>
        <v/>
      </c>
      <c r="AW18" s="172" t="str">
        <f>'Details for Portfolios'!AD90</f>
        <v/>
      </c>
      <c r="AX18" s="171" t="str">
        <f>'Details for Portfolios'!AE90</f>
        <v/>
      </c>
      <c r="AY18" s="172" t="str">
        <f>'Details for Portfolios'!AF90</f>
        <v/>
      </c>
      <c r="AZ18" s="171" t="str">
        <f>'Details for Portfolios'!AG90</f>
        <v/>
      </c>
      <c r="BA18" s="172" t="str">
        <f>'Details for Portfolios'!AH90</f>
        <v/>
      </c>
    </row>
    <row r="19" spans="2:53" ht="91">
      <c r="B19" s="170">
        <v>10</v>
      </c>
      <c r="C19" s="132" t="s">
        <v>130</v>
      </c>
      <c r="D19" s="171" t="str">
        <f>'Details for Projects'!S96</f>
        <v/>
      </c>
      <c r="E19" s="172" t="str">
        <f>'Details for Projects'!T96</f>
        <v/>
      </c>
      <c r="F19" s="171" t="str">
        <f>'Details for Projects'!U96</f>
        <v/>
      </c>
      <c r="G19" s="172" t="str">
        <f>'Details for Projects'!V96</f>
        <v/>
      </c>
      <c r="H19" s="171" t="str">
        <f>'Details for Projects'!W96</f>
        <v/>
      </c>
      <c r="I19" s="172" t="str">
        <f>'Details for Projects'!X96</f>
        <v/>
      </c>
      <c r="J19" s="171" t="str">
        <f>'Details for Projects'!Y96</f>
        <v/>
      </c>
      <c r="K19" s="172" t="str">
        <f>'Details for Projects'!Z96</f>
        <v/>
      </c>
      <c r="L19" s="171" t="str">
        <f>'Details for Projects'!AA96</f>
        <v/>
      </c>
      <c r="M19" s="172" t="str">
        <f>'Details for Projects'!AB96</f>
        <v/>
      </c>
      <c r="N19" s="171" t="str">
        <f>'Details for Projects'!AC96</f>
        <v/>
      </c>
      <c r="O19" s="172" t="str">
        <f>'Details for Projects'!AD96</f>
        <v/>
      </c>
      <c r="P19" s="171" t="str">
        <f>'Details for Projects'!AE96</f>
        <v/>
      </c>
      <c r="Q19" s="172" t="str">
        <f>'Details for Projects'!AF96</f>
        <v/>
      </c>
      <c r="R19" s="171" t="str">
        <f>'Details for Projects'!AG96</f>
        <v/>
      </c>
      <c r="S19" s="172" t="str">
        <f>'Details for Projects'!AH96</f>
        <v/>
      </c>
      <c r="U19" s="171" t="str">
        <f>'Details for Programs'!S94</f>
        <v/>
      </c>
      <c r="V19" s="172" t="str">
        <f>'Details for Programs'!T94</f>
        <v/>
      </c>
      <c r="W19" s="171" t="str">
        <f>'Details for Programs'!U94</f>
        <v/>
      </c>
      <c r="X19" s="172" t="str">
        <f>'Details for Programs'!V94</f>
        <v/>
      </c>
      <c r="Y19" s="171" t="str">
        <f>'Details for Programs'!W94</f>
        <v/>
      </c>
      <c r="Z19" s="172" t="str">
        <f>'Details for Programs'!X94</f>
        <v/>
      </c>
      <c r="AA19" s="171" t="str">
        <f>'Details for Programs'!Y94</f>
        <v/>
      </c>
      <c r="AB19" s="172" t="str">
        <f>'Details for Programs'!Z94</f>
        <v/>
      </c>
      <c r="AC19" s="171" t="str">
        <f>'Details for Programs'!AA94</f>
        <v/>
      </c>
      <c r="AD19" s="172" t="str">
        <f>'Details for Programs'!AB94</f>
        <v/>
      </c>
      <c r="AE19" s="171" t="str">
        <f>'Details for Programs'!AC94</f>
        <v/>
      </c>
      <c r="AF19" s="172" t="str">
        <f>'Details for Programs'!AD94</f>
        <v/>
      </c>
      <c r="AG19" s="171" t="str">
        <f>'Details for Programs'!AE94</f>
        <v/>
      </c>
      <c r="AH19" s="172" t="str">
        <f>'Details for Programs'!AF94</f>
        <v/>
      </c>
      <c r="AI19" s="171" t="str">
        <f>'Details for Programs'!AG94</f>
        <v/>
      </c>
      <c r="AJ19" s="172" t="str">
        <f>'Details for Programs'!AH94</f>
        <v/>
      </c>
      <c r="AL19" s="171" t="str">
        <f>'Details for Portfolios'!S91</f>
        <v/>
      </c>
      <c r="AM19" s="172" t="str">
        <f>'Details for Portfolios'!T91</f>
        <v/>
      </c>
      <c r="AN19" s="171" t="str">
        <f>'Details for Portfolios'!U91</f>
        <v/>
      </c>
      <c r="AO19" s="172" t="str">
        <f>'Details for Portfolios'!V91</f>
        <v/>
      </c>
      <c r="AP19" s="171" t="str">
        <f>'Details for Portfolios'!W91</f>
        <v/>
      </c>
      <c r="AQ19" s="172" t="str">
        <f>'Details for Portfolios'!X91</f>
        <v/>
      </c>
      <c r="AR19" s="171" t="str">
        <f>'Details for Portfolios'!Y91</f>
        <v/>
      </c>
      <c r="AS19" s="172" t="str">
        <f>'Details for Portfolios'!Z91</f>
        <v/>
      </c>
      <c r="AT19" s="171" t="str">
        <f>'Details for Portfolios'!AA91</f>
        <v/>
      </c>
      <c r="AU19" s="172" t="str">
        <f>'Details for Portfolios'!AB91</f>
        <v/>
      </c>
      <c r="AV19" s="171" t="str">
        <f>'Details for Portfolios'!AC91</f>
        <v/>
      </c>
      <c r="AW19" s="172" t="str">
        <f>'Details for Portfolios'!AD91</f>
        <v/>
      </c>
      <c r="AX19" s="171" t="str">
        <f>'Details for Portfolios'!AE91</f>
        <v/>
      </c>
      <c r="AY19" s="172" t="str">
        <f>'Details for Portfolios'!AF91</f>
        <v/>
      </c>
      <c r="AZ19" s="171" t="str">
        <f>'Details for Portfolios'!AG91</f>
        <v/>
      </c>
      <c r="BA19" s="172" t="str">
        <f>'Details for Portfolios'!AH91</f>
        <v/>
      </c>
    </row>
    <row r="20" spans="2:53" ht="17.149999999999999" customHeight="1">
      <c r="D20" s="173"/>
      <c r="E20" s="174"/>
      <c r="F20" s="173"/>
      <c r="G20" s="174"/>
      <c r="H20" s="173"/>
      <c r="I20" s="174"/>
      <c r="J20" s="173"/>
      <c r="K20" s="174"/>
      <c r="L20" s="173"/>
      <c r="M20" s="174"/>
      <c r="N20" s="173"/>
      <c r="O20" s="174"/>
      <c r="P20" s="173"/>
      <c r="Q20" s="174"/>
      <c r="R20" s="173"/>
      <c r="S20" s="174"/>
      <c r="U20" s="173"/>
      <c r="V20" s="174"/>
      <c r="W20" s="173"/>
      <c r="X20" s="174"/>
      <c r="Y20" s="173"/>
      <c r="Z20" s="174"/>
      <c r="AA20" s="173"/>
      <c r="AB20" s="174"/>
      <c r="AC20" s="173"/>
      <c r="AD20" s="174"/>
      <c r="AE20" s="173"/>
      <c r="AF20" s="174"/>
      <c r="AG20" s="173"/>
      <c r="AH20" s="174"/>
      <c r="AI20" s="173"/>
      <c r="AJ20" s="174"/>
      <c r="AL20" s="173"/>
      <c r="AM20" s="174"/>
      <c r="AN20" s="173"/>
      <c r="AO20" s="174"/>
      <c r="AP20" s="173"/>
      <c r="AQ20" s="174"/>
      <c r="AR20" s="173"/>
      <c r="AS20" s="174"/>
      <c r="AT20" s="173"/>
      <c r="AU20" s="174"/>
      <c r="AV20" s="173"/>
      <c r="AW20" s="174"/>
      <c r="AX20" s="173"/>
      <c r="AY20" s="174"/>
      <c r="AZ20" s="173"/>
      <c r="BA20" s="174"/>
    </row>
    <row r="21" spans="2:53" ht="17.149999999999999" customHeight="1">
      <c r="C21" s="88" t="s">
        <v>119</v>
      </c>
      <c r="D21" s="151">
        <f>'Details for Projects'!S97</f>
        <v>0</v>
      </c>
      <c r="E21" s="152">
        <f>'Details for Projects'!T97</f>
        <v>0</v>
      </c>
      <c r="F21" s="151">
        <f>'Details for Projects'!U97</f>
        <v>0</v>
      </c>
      <c r="G21" s="152">
        <f>'Details for Projects'!V97</f>
        <v>0</v>
      </c>
      <c r="H21" s="151">
        <f>'Details for Projects'!W97</f>
        <v>0</v>
      </c>
      <c r="I21" s="152">
        <f>'Details for Projects'!X97</f>
        <v>0</v>
      </c>
      <c r="J21" s="151">
        <f>'Details for Projects'!Y97</f>
        <v>0</v>
      </c>
      <c r="K21" s="152">
        <f>'Details for Projects'!Z97</f>
        <v>0</v>
      </c>
      <c r="L21" s="151">
        <f>'Details for Projects'!AA97</f>
        <v>0</v>
      </c>
      <c r="M21" s="152">
        <f>'Details for Projects'!AB97</f>
        <v>0</v>
      </c>
      <c r="N21" s="151">
        <f>'Details for Projects'!AC97</f>
        <v>0</v>
      </c>
      <c r="O21" s="152">
        <f>'Details for Projects'!AD97</f>
        <v>0</v>
      </c>
      <c r="P21" s="151">
        <f>'Details for Projects'!AE97</f>
        <v>0</v>
      </c>
      <c r="Q21" s="152">
        <f>'Details for Projects'!AF97</f>
        <v>0</v>
      </c>
      <c r="R21" s="151">
        <f>'Details for Projects'!AG97</f>
        <v>0</v>
      </c>
      <c r="S21" s="152">
        <f>'Details for Projects'!AH97</f>
        <v>0</v>
      </c>
      <c r="U21" s="151">
        <f>'Details for Programs'!S95</f>
        <v>0</v>
      </c>
      <c r="V21" s="152">
        <f>'Details for Programs'!T95</f>
        <v>0</v>
      </c>
      <c r="W21" s="151">
        <f>'Details for Programs'!U95</f>
        <v>0</v>
      </c>
      <c r="X21" s="152">
        <f>'Details for Programs'!V95</f>
        <v>0</v>
      </c>
      <c r="Y21" s="151">
        <f>'Details for Programs'!W95</f>
        <v>0</v>
      </c>
      <c r="Z21" s="152">
        <f>'Details for Programs'!X95</f>
        <v>0</v>
      </c>
      <c r="AA21" s="151">
        <f>'Details for Programs'!Y95</f>
        <v>0</v>
      </c>
      <c r="AB21" s="152">
        <f>'Details for Programs'!Z95</f>
        <v>0</v>
      </c>
      <c r="AC21" s="151">
        <f>'Details for Programs'!AA95</f>
        <v>0</v>
      </c>
      <c r="AD21" s="152">
        <f>'Details for Programs'!AB95</f>
        <v>0</v>
      </c>
      <c r="AE21" s="151">
        <f>'Details for Programs'!AC95</f>
        <v>0</v>
      </c>
      <c r="AF21" s="152">
        <f>'Details for Programs'!AD95</f>
        <v>0</v>
      </c>
      <c r="AG21" s="151">
        <f>'Details for Programs'!AE95</f>
        <v>0</v>
      </c>
      <c r="AH21" s="152">
        <f>'Details for Programs'!AF95</f>
        <v>0</v>
      </c>
      <c r="AI21" s="151">
        <f>'Details for Programs'!AG95</f>
        <v>0</v>
      </c>
      <c r="AJ21" s="152">
        <f>'Details for Programs'!AH95</f>
        <v>0</v>
      </c>
      <c r="AL21" s="151">
        <f>'Details for Portfolios'!S92</f>
        <v>0</v>
      </c>
      <c r="AM21" s="152">
        <f>'Details for Portfolios'!T92</f>
        <v>0</v>
      </c>
      <c r="AN21" s="151">
        <f>'Details for Portfolios'!U92</f>
        <v>0</v>
      </c>
      <c r="AO21" s="152">
        <f>'Details for Portfolios'!V92</f>
        <v>0</v>
      </c>
      <c r="AP21" s="151">
        <f>'Details for Portfolios'!W92</f>
        <v>0</v>
      </c>
      <c r="AQ21" s="152">
        <f>'Details for Portfolios'!X92</f>
        <v>0</v>
      </c>
      <c r="AR21" s="151">
        <f>'Details for Portfolios'!Y92</f>
        <v>0</v>
      </c>
      <c r="AS21" s="152">
        <f>'Details for Portfolios'!Z92</f>
        <v>0</v>
      </c>
      <c r="AT21" s="151">
        <f>'Details for Portfolios'!AA92</f>
        <v>0</v>
      </c>
      <c r="AU21" s="152">
        <f>'Details for Portfolios'!AB92</f>
        <v>0</v>
      </c>
      <c r="AV21" s="151">
        <f>'Details for Portfolios'!AC92</f>
        <v>0</v>
      </c>
      <c r="AW21" s="152">
        <f>'Details for Portfolios'!AD92</f>
        <v>0</v>
      </c>
      <c r="AX21" s="151">
        <f>'Details for Portfolios'!AE92</f>
        <v>0</v>
      </c>
      <c r="AY21" s="152">
        <f>'Details for Portfolios'!AF92</f>
        <v>0</v>
      </c>
      <c r="AZ21" s="151">
        <f>'Details for Portfolios'!AG92</f>
        <v>0</v>
      </c>
      <c r="BA21" s="152">
        <f>'Details for Portfolios'!AH92</f>
        <v>0</v>
      </c>
    </row>
    <row r="22" spans="2:53" ht="17.149999999999999" customHeight="1">
      <c r="C22" s="88" t="s">
        <v>142</v>
      </c>
      <c r="D22" s="175" t="str">
        <f>IF(SUM(D10:D19)=0,"",IF(D21&gt;=$D24,"Yes","No"))</f>
        <v/>
      </c>
      <c r="E22" s="176" t="str">
        <f t="shared" ref="E22:S22" si="0">IF(SUM(E10:E19)=0,"",IF(E21&gt;=$D24,"Yes","No"))</f>
        <v/>
      </c>
      <c r="F22" s="175" t="str">
        <f t="shared" si="0"/>
        <v/>
      </c>
      <c r="G22" s="176" t="str">
        <f t="shared" si="0"/>
        <v/>
      </c>
      <c r="H22" s="175" t="str">
        <f t="shared" si="0"/>
        <v/>
      </c>
      <c r="I22" s="176" t="str">
        <f t="shared" si="0"/>
        <v/>
      </c>
      <c r="J22" s="175" t="str">
        <f t="shared" si="0"/>
        <v/>
      </c>
      <c r="K22" s="176" t="str">
        <f t="shared" si="0"/>
        <v/>
      </c>
      <c r="L22" s="175" t="str">
        <f t="shared" si="0"/>
        <v/>
      </c>
      <c r="M22" s="176" t="str">
        <f t="shared" si="0"/>
        <v/>
      </c>
      <c r="N22" s="175" t="str">
        <f t="shared" si="0"/>
        <v/>
      </c>
      <c r="O22" s="176" t="str">
        <f t="shared" si="0"/>
        <v/>
      </c>
      <c r="P22" s="175" t="str">
        <f t="shared" si="0"/>
        <v/>
      </c>
      <c r="Q22" s="176" t="str">
        <f t="shared" si="0"/>
        <v/>
      </c>
      <c r="R22" s="175" t="str">
        <f t="shared" si="0"/>
        <v/>
      </c>
      <c r="S22" s="176" t="str">
        <f t="shared" si="0"/>
        <v/>
      </c>
      <c r="U22" s="175" t="str">
        <f>IF(SUM(U10:U19)=0,"",IF(U21&gt;=$D24,"Yes","No"))</f>
        <v/>
      </c>
      <c r="V22" s="176" t="str">
        <f t="shared" ref="V22" si="1">IF(SUM(V10:V19)=0,"",IF(V21&gt;=$D24,"Yes","No"))</f>
        <v/>
      </c>
      <c r="W22" s="175" t="str">
        <f t="shared" ref="W22" si="2">IF(SUM(W10:W19)=0,"",IF(W21&gt;=$D24,"Yes","No"))</f>
        <v/>
      </c>
      <c r="X22" s="176" t="str">
        <f t="shared" ref="X22" si="3">IF(SUM(X10:X19)=0,"",IF(X21&gt;=$D24,"Yes","No"))</f>
        <v/>
      </c>
      <c r="Y22" s="175" t="str">
        <f t="shared" ref="Y22" si="4">IF(SUM(Y10:Y19)=0,"",IF(Y21&gt;=$D24,"Yes","No"))</f>
        <v/>
      </c>
      <c r="Z22" s="176" t="str">
        <f t="shared" ref="Z22" si="5">IF(SUM(Z10:Z19)=0,"",IF(Z21&gt;=$D24,"Yes","No"))</f>
        <v/>
      </c>
      <c r="AA22" s="175" t="str">
        <f t="shared" ref="AA22" si="6">IF(SUM(AA10:AA19)=0,"",IF(AA21&gt;=$D24,"Yes","No"))</f>
        <v/>
      </c>
      <c r="AB22" s="176" t="str">
        <f t="shared" ref="AB22" si="7">IF(SUM(AB10:AB19)=0,"",IF(AB21&gt;=$D24,"Yes","No"))</f>
        <v/>
      </c>
      <c r="AC22" s="175" t="str">
        <f t="shared" ref="AC22" si="8">IF(SUM(AC10:AC19)=0,"",IF(AC21&gt;=$D24,"Yes","No"))</f>
        <v/>
      </c>
      <c r="AD22" s="176" t="str">
        <f t="shared" ref="AD22" si="9">IF(SUM(AD10:AD19)=0,"",IF(AD21&gt;=$D24,"Yes","No"))</f>
        <v/>
      </c>
      <c r="AE22" s="175" t="str">
        <f t="shared" ref="AE22" si="10">IF(SUM(AE10:AE19)=0,"",IF(AE21&gt;=$D24,"Yes","No"))</f>
        <v/>
      </c>
      <c r="AF22" s="176" t="str">
        <f t="shared" ref="AF22" si="11">IF(SUM(AF10:AF19)=0,"",IF(AF21&gt;=$D24,"Yes","No"))</f>
        <v/>
      </c>
      <c r="AG22" s="175" t="str">
        <f t="shared" ref="AG22" si="12">IF(SUM(AG10:AG19)=0,"",IF(AG21&gt;=$D24,"Yes","No"))</f>
        <v/>
      </c>
      <c r="AH22" s="176" t="str">
        <f t="shared" ref="AH22" si="13">IF(SUM(AH10:AH19)=0,"",IF(AH21&gt;=$D24,"Yes","No"))</f>
        <v/>
      </c>
      <c r="AI22" s="175" t="str">
        <f t="shared" ref="AI22" si="14">IF(SUM(AI10:AI19)=0,"",IF(AI21&gt;=$D24,"Yes","No"))</f>
        <v/>
      </c>
      <c r="AJ22" s="176" t="str">
        <f t="shared" ref="AJ22" si="15">IF(SUM(AJ10:AJ19)=0,"",IF(AJ21&gt;=$D24,"Yes","No"))</f>
        <v/>
      </c>
      <c r="AL22" s="175" t="str">
        <f>IF(SUM(AL10:AL19)=0,"",IF(AL21&gt;=$D24,"Yes","No"))</f>
        <v/>
      </c>
      <c r="AM22" s="176" t="str">
        <f t="shared" ref="AM22" si="16">IF(SUM(AM10:AM19)=0,"",IF(AM21&gt;=$D24,"Yes","No"))</f>
        <v/>
      </c>
      <c r="AN22" s="175" t="str">
        <f t="shared" ref="AN22" si="17">IF(SUM(AN10:AN19)=0,"",IF(AN21&gt;=$D24,"Yes","No"))</f>
        <v/>
      </c>
      <c r="AO22" s="176" t="str">
        <f t="shared" ref="AO22" si="18">IF(SUM(AO10:AO19)=0,"",IF(AO21&gt;=$D24,"Yes","No"))</f>
        <v/>
      </c>
      <c r="AP22" s="175" t="str">
        <f t="shared" ref="AP22" si="19">IF(SUM(AP10:AP19)=0,"",IF(AP21&gt;=$D24,"Yes","No"))</f>
        <v/>
      </c>
      <c r="AQ22" s="176" t="str">
        <f t="shared" ref="AQ22" si="20">IF(SUM(AQ10:AQ19)=0,"",IF(AQ21&gt;=$D24,"Yes","No"))</f>
        <v/>
      </c>
      <c r="AR22" s="175" t="str">
        <f t="shared" ref="AR22" si="21">IF(SUM(AR10:AR19)=0,"",IF(AR21&gt;=$D24,"Yes","No"))</f>
        <v/>
      </c>
      <c r="AS22" s="176" t="str">
        <f t="shared" ref="AS22" si="22">IF(SUM(AS10:AS19)=0,"",IF(AS21&gt;=$D24,"Yes","No"))</f>
        <v/>
      </c>
      <c r="AT22" s="175" t="str">
        <f t="shared" ref="AT22" si="23">IF(SUM(AT10:AT19)=0,"",IF(AT21&gt;=$D24,"Yes","No"))</f>
        <v/>
      </c>
      <c r="AU22" s="176" t="str">
        <f t="shared" ref="AU22" si="24">IF(SUM(AU10:AU19)=0,"",IF(AU21&gt;=$D24,"Yes","No"))</f>
        <v/>
      </c>
      <c r="AV22" s="175" t="str">
        <f t="shared" ref="AV22" si="25">IF(SUM(AV10:AV19)=0,"",IF(AV21&gt;=$D24,"Yes","No"))</f>
        <v/>
      </c>
      <c r="AW22" s="176" t="str">
        <f t="shared" ref="AW22" si="26">IF(SUM(AW10:AW19)=0,"",IF(AW21&gt;=$D24,"Yes","No"))</f>
        <v/>
      </c>
      <c r="AX22" s="175" t="str">
        <f t="shared" ref="AX22" si="27">IF(SUM(AX10:AX19)=0,"",IF(AX21&gt;=$D24,"Yes","No"))</f>
        <v/>
      </c>
      <c r="AY22" s="176" t="str">
        <f t="shared" ref="AY22" si="28">IF(SUM(AY10:AY19)=0,"",IF(AY21&gt;=$D24,"Yes","No"))</f>
        <v/>
      </c>
      <c r="AZ22" s="175" t="str">
        <f t="shared" ref="AZ22" si="29">IF(SUM(AZ10:AZ19)=0,"",IF(AZ21&gt;=$D24,"Yes","No"))</f>
        <v/>
      </c>
      <c r="BA22" s="176" t="str">
        <f t="shared" ref="BA22" si="30">IF(SUM(BA10:BA19)=0,"",IF(BA21&gt;=$D24,"Yes","No"))</f>
        <v/>
      </c>
    </row>
    <row r="23" spans="2:53" s="162" customFormat="1" ht="17.149999999999999" customHeight="1">
      <c r="C23" s="121"/>
      <c r="D23" s="120"/>
      <c r="E23" s="120"/>
      <c r="F23" s="120"/>
      <c r="G23" s="120"/>
      <c r="H23" s="120"/>
      <c r="I23" s="120"/>
      <c r="J23" s="120"/>
      <c r="K23" s="120"/>
      <c r="L23" s="120"/>
      <c r="M23" s="120"/>
      <c r="N23" s="120"/>
      <c r="O23" s="120"/>
      <c r="P23" s="120"/>
      <c r="Q23" s="120"/>
      <c r="R23" s="120"/>
      <c r="S23" s="120"/>
      <c r="U23" s="120"/>
      <c r="V23" s="120"/>
      <c r="W23" s="120"/>
      <c r="X23" s="120"/>
      <c r="Y23" s="120"/>
      <c r="Z23" s="120"/>
      <c r="AA23" s="120"/>
      <c r="AB23" s="120"/>
      <c r="AC23" s="120"/>
      <c r="AD23" s="120"/>
      <c r="AE23" s="120"/>
      <c r="AF23" s="120"/>
      <c r="AG23" s="120"/>
      <c r="AH23" s="120"/>
      <c r="AI23" s="120"/>
      <c r="AJ23" s="120"/>
      <c r="AL23" s="120"/>
      <c r="AM23" s="120"/>
      <c r="AN23" s="120"/>
      <c r="AO23" s="120"/>
      <c r="AP23" s="120"/>
      <c r="AQ23" s="120"/>
      <c r="AR23" s="120"/>
      <c r="AS23" s="120"/>
      <c r="AT23" s="120"/>
      <c r="AU23" s="120"/>
      <c r="AV23" s="120"/>
      <c r="AW23" s="120"/>
      <c r="AX23" s="120"/>
      <c r="AY23" s="120"/>
      <c r="AZ23" s="120"/>
      <c r="BA23" s="120"/>
    </row>
    <row r="24" spans="2:53" s="162" customFormat="1" ht="17.149999999999999" customHeight="1">
      <c r="C24" s="147" t="s">
        <v>120</v>
      </c>
      <c r="D24" s="120" t="str">
        <f>IF(G5="IPMA Level A®",32,IF(G5="IPMA Level B®",25,IF(G5="IPMA Level C®",16,"")))</f>
        <v/>
      </c>
      <c r="E24" s="120"/>
      <c r="F24" s="120"/>
      <c r="G24" s="120"/>
      <c r="H24" s="120"/>
      <c r="I24" s="120"/>
      <c r="J24" s="120"/>
      <c r="K24" s="120"/>
      <c r="L24" s="120"/>
      <c r="M24" s="120"/>
      <c r="N24" s="120"/>
      <c r="O24" s="120"/>
      <c r="P24" s="120"/>
      <c r="Q24" s="120"/>
      <c r="R24" s="120"/>
      <c r="S24" s="120"/>
      <c r="U24" s="120" t="str">
        <f>D24</f>
        <v/>
      </c>
      <c r="V24" s="120"/>
      <c r="W24" s="120"/>
      <c r="X24" s="120"/>
      <c r="Y24" s="120"/>
      <c r="Z24" s="120"/>
      <c r="AA24" s="120"/>
      <c r="AB24" s="120"/>
      <c r="AC24" s="120"/>
      <c r="AD24" s="120"/>
      <c r="AE24" s="120"/>
      <c r="AF24" s="120"/>
      <c r="AG24" s="120"/>
      <c r="AH24" s="120"/>
      <c r="AI24" s="120"/>
      <c r="AJ24" s="120"/>
      <c r="AL24" s="120" t="str">
        <f>D24</f>
        <v/>
      </c>
      <c r="AM24" s="120"/>
      <c r="AN24" s="120"/>
      <c r="AO24" s="120"/>
      <c r="AP24" s="120"/>
      <c r="AQ24" s="120"/>
      <c r="AR24" s="120"/>
      <c r="AS24" s="120"/>
      <c r="AT24" s="120"/>
      <c r="AU24" s="120"/>
      <c r="AV24" s="120"/>
      <c r="AW24" s="120"/>
      <c r="AX24" s="120"/>
      <c r="AY24" s="120"/>
      <c r="AZ24" s="120"/>
      <c r="BA24" s="120"/>
    </row>
    <row r="25" spans="2:53" s="162" customFormat="1" ht="17.149999999999999" customHeight="1">
      <c r="C25" s="121"/>
      <c r="D25" s="120"/>
      <c r="E25" s="120"/>
      <c r="F25" s="120"/>
      <c r="G25" s="120"/>
      <c r="H25" s="120"/>
      <c r="I25" s="120"/>
      <c r="J25" s="120"/>
      <c r="K25" s="120"/>
      <c r="L25" s="120"/>
      <c r="M25" s="120"/>
      <c r="N25" s="120"/>
      <c r="O25" s="120"/>
      <c r="P25" s="120"/>
      <c r="Q25" s="120"/>
      <c r="R25" s="120"/>
      <c r="S25" s="120"/>
      <c r="U25" s="120"/>
      <c r="V25" s="120"/>
      <c r="W25" s="120"/>
      <c r="X25" s="120"/>
      <c r="Y25" s="120"/>
      <c r="Z25" s="120"/>
      <c r="AA25" s="120"/>
      <c r="AB25" s="120"/>
      <c r="AC25" s="120"/>
      <c r="AD25" s="120"/>
      <c r="AE25" s="120"/>
      <c r="AF25" s="120"/>
      <c r="AG25" s="120"/>
      <c r="AH25" s="120"/>
      <c r="AI25" s="120"/>
      <c r="AJ25" s="120"/>
      <c r="AL25" s="120"/>
      <c r="AM25" s="120"/>
      <c r="AN25" s="120"/>
      <c r="AO25" s="120"/>
      <c r="AP25" s="120"/>
      <c r="AQ25" s="120"/>
      <c r="AR25" s="120"/>
      <c r="AS25" s="120"/>
      <c r="AT25" s="120"/>
      <c r="AU25" s="120"/>
      <c r="AV25" s="120"/>
      <c r="AW25" s="120"/>
      <c r="AX25" s="120"/>
      <c r="AY25" s="120"/>
      <c r="AZ25" s="120"/>
      <c r="BA25" s="120"/>
    </row>
    <row r="26" spans="2:53" s="162" customFormat="1" ht="17.149999999999999" customHeight="1">
      <c r="B26" s="156" t="str">
        <f>Instructions!B32</f>
        <v>version 2.0</v>
      </c>
      <c r="C26" s="121"/>
      <c r="D26" s="120"/>
      <c r="E26" s="120"/>
      <c r="F26" s="120"/>
      <c r="G26" s="120"/>
      <c r="H26" s="120"/>
      <c r="I26" s="120"/>
      <c r="J26" s="120"/>
      <c r="K26" s="120"/>
      <c r="L26" s="120"/>
      <c r="M26" s="120"/>
      <c r="N26" s="120"/>
      <c r="O26" s="120"/>
      <c r="P26" s="120"/>
      <c r="Q26" s="120"/>
      <c r="R26" s="120"/>
      <c r="S26" s="120"/>
      <c r="U26" s="120"/>
      <c r="V26" s="120"/>
      <c r="W26" s="120"/>
      <c r="X26" s="120"/>
      <c r="Y26" s="120"/>
      <c r="Z26" s="120"/>
      <c r="AA26" s="120"/>
      <c r="AB26" s="120"/>
      <c r="AC26" s="120"/>
      <c r="AD26" s="120"/>
      <c r="AE26" s="120"/>
      <c r="AF26" s="120"/>
      <c r="AG26" s="120"/>
      <c r="AH26" s="120"/>
      <c r="AI26" s="120"/>
      <c r="AJ26" s="120"/>
      <c r="AL26" s="120"/>
      <c r="AM26" s="120"/>
      <c r="AN26" s="120"/>
      <c r="AO26" s="120"/>
      <c r="AP26" s="120"/>
      <c r="AQ26" s="120"/>
      <c r="AR26" s="120"/>
      <c r="AS26" s="120"/>
      <c r="AT26" s="120"/>
      <c r="AU26" s="120"/>
      <c r="AV26" s="120"/>
      <c r="AW26" s="120"/>
      <c r="AX26" s="120"/>
      <c r="AY26" s="120"/>
      <c r="AZ26" s="120"/>
      <c r="BA26" s="120"/>
    </row>
    <row r="27" spans="2:53" s="162" customFormat="1" ht="17.149999999999999" customHeight="1">
      <c r="C27" s="121"/>
      <c r="D27" s="120"/>
      <c r="E27" s="120"/>
      <c r="F27" s="120"/>
      <c r="G27" s="120"/>
      <c r="H27" s="120"/>
      <c r="I27" s="120"/>
      <c r="J27" s="120"/>
      <c r="K27" s="120"/>
      <c r="L27" s="120"/>
      <c r="M27" s="120"/>
      <c r="N27" s="120"/>
      <c r="O27" s="120"/>
      <c r="P27" s="120"/>
      <c r="Q27" s="120"/>
      <c r="R27" s="120"/>
      <c r="S27" s="120"/>
      <c r="U27" s="120"/>
      <c r="V27" s="120"/>
      <c r="W27" s="120"/>
      <c r="X27" s="120"/>
      <c r="Y27" s="120"/>
      <c r="Z27" s="120"/>
      <c r="AA27" s="120"/>
      <c r="AB27" s="120"/>
      <c r="AC27" s="120"/>
      <c r="AD27" s="120"/>
      <c r="AE27" s="120"/>
      <c r="AF27" s="120"/>
      <c r="AG27" s="120"/>
      <c r="AH27" s="120"/>
      <c r="AI27" s="120"/>
      <c r="AJ27" s="120"/>
      <c r="AL27" s="120"/>
      <c r="AM27" s="120"/>
      <c r="AN27" s="120"/>
      <c r="AO27" s="120"/>
      <c r="AP27" s="120"/>
      <c r="AQ27" s="120"/>
      <c r="AR27" s="120"/>
      <c r="AS27" s="120"/>
      <c r="AT27" s="120"/>
      <c r="AU27" s="120"/>
      <c r="AV27" s="120"/>
      <c r="AW27" s="120"/>
      <c r="AX27" s="120"/>
      <c r="AY27" s="120"/>
      <c r="AZ27" s="120"/>
      <c r="BA27" s="120"/>
    </row>
    <row r="28" spans="2:53" s="162" customFormat="1" ht="17.149999999999999" customHeight="1">
      <c r="C28" s="121"/>
      <c r="D28" s="120"/>
      <c r="E28" s="120"/>
      <c r="F28" s="120"/>
      <c r="G28" s="120"/>
      <c r="H28" s="120"/>
      <c r="I28" s="120"/>
      <c r="J28" s="120"/>
      <c r="K28" s="120"/>
      <c r="L28" s="120"/>
      <c r="M28" s="120"/>
      <c r="N28" s="120"/>
      <c r="O28" s="120"/>
      <c r="P28" s="120"/>
      <c r="Q28" s="120"/>
      <c r="R28" s="120"/>
      <c r="S28" s="120"/>
      <c r="U28" s="120"/>
      <c r="V28" s="120"/>
      <c r="W28" s="120"/>
      <c r="X28" s="120"/>
      <c r="Y28" s="120"/>
      <c r="Z28" s="120"/>
      <c r="AA28" s="120"/>
      <c r="AB28" s="120"/>
      <c r="AC28" s="120"/>
      <c r="AD28" s="120"/>
      <c r="AE28" s="120"/>
      <c r="AF28" s="120"/>
      <c r="AG28" s="120"/>
      <c r="AH28" s="120"/>
      <c r="AI28" s="120"/>
      <c r="AJ28" s="120"/>
      <c r="AL28" s="120"/>
      <c r="AM28" s="120"/>
      <c r="AN28" s="120"/>
      <c r="AO28" s="120"/>
      <c r="AP28" s="120"/>
      <c r="AQ28" s="120"/>
      <c r="AR28" s="120"/>
      <c r="AS28" s="120"/>
      <c r="AT28" s="120"/>
      <c r="AU28" s="120"/>
      <c r="AV28" s="120"/>
      <c r="AW28" s="120"/>
      <c r="AX28" s="120"/>
      <c r="AY28" s="120"/>
      <c r="AZ28" s="120"/>
      <c r="BA28" s="120"/>
    </row>
    <row r="29" spans="2:53" s="162" customFormat="1" ht="17.149999999999999" customHeight="1">
      <c r="C29" s="121"/>
      <c r="D29" s="120"/>
      <c r="E29" s="120"/>
      <c r="F29" s="120"/>
      <c r="G29" s="120"/>
      <c r="H29" s="120"/>
      <c r="I29" s="120"/>
      <c r="J29" s="120"/>
      <c r="K29" s="120"/>
      <c r="L29" s="120"/>
      <c r="M29" s="120"/>
      <c r="N29" s="120"/>
      <c r="O29" s="120"/>
      <c r="P29" s="120"/>
      <c r="Q29" s="120"/>
      <c r="R29" s="120"/>
      <c r="S29" s="120"/>
      <c r="U29" s="120"/>
      <c r="V29" s="120"/>
      <c r="W29" s="120"/>
      <c r="X29" s="120"/>
      <c r="Y29" s="120"/>
      <c r="Z29" s="120"/>
      <c r="AA29" s="120"/>
      <c r="AB29" s="120"/>
      <c r="AC29" s="120"/>
      <c r="AD29" s="120"/>
      <c r="AE29" s="120"/>
      <c r="AF29" s="120"/>
      <c r="AG29" s="120"/>
      <c r="AH29" s="120"/>
      <c r="AI29" s="120"/>
      <c r="AJ29" s="120"/>
      <c r="AL29" s="120"/>
      <c r="AM29" s="120"/>
      <c r="AN29" s="120"/>
      <c r="AO29" s="120"/>
      <c r="AP29" s="120"/>
      <c r="AQ29" s="120"/>
      <c r="AR29" s="120"/>
      <c r="AS29" s="120"/>
      <c r="AT29" s="120"/>
      <c r="AU29" s="120"/>
      <c r="AV29" s="120"/>
      <c r="AW29" s="120"/>
      <c r="AX29" s="120"/>
      <c r="AY29" s="120"/>
      <c r="AZ29" s="120"/>
      <c r="BA29" s="120"/>
    </row>
    <row r="30" spans="2:53" s="162" customFormat="1" ht="17.149999999999999" customHeight="1">
      <c r="C30" s="121"/>
      <c r="D30" s="120"/>
      <c r="E30" s="120"/>
      <c r="F30" s="120"/>
      <c r="G30" s="120"/>
      <c r="H30" s="120"/>
      <c r="I30" s="120"/>
      <c r="J30" s="120"/>
      <c r="K30" s="120"/>
      <c r="L30" s="120"/>
      <c r="M30" s="120"/>
      <c r="N30" s="120"/>
      <c r="O30" s="120"/>
      <c r="P30" s="120"/>
      <c r="Q30" s="120"/>
      <c r="R30" s="120"/>
      <c r="S30" s="120"/>
      <c r="U30" s="120"/>
      <c r="V30" s="120"/>
      <c r="W30" s="120"/>
      <c r="X30" s="120"/>
      <c r="Y30" s="120"/>
      <c r="Z30" s="120"/>
      <c r="AA30" s="120"/>
      <c r="AB30" s="120"/>
      <c r="AC30" s="120"/>
      <c r="AD30" s="120"/>
      <c r="AE30" s="120"/>
      <c r="AF30" s="120"/>
      <c r="AG30" s="120"/>
      <c r="AH30" s="120"/>
      <c r="AI30" s="120"/>
      <c r="AJ30" s="120"/>
      <c r="AL30" s="120"/>
      <c r="AM30" s="120"/>
      <c r="AN30" s="120"/>
      <c r="AO30" s="120"/>
      <c r="AP30" s="120"/>
      <c r="AQ30" s="120"/>
      <c r="AR30" s="120"/>
      <c r="AS30" s="120"/>
      <c r="AT30" s="120"/>
      <c r="AU30" s="120"/>
      <c r="AV30" s="120"/>
      <c r="AW30" s="120"/>
      <c r="AX30" s="120"/>
      <c r="AY30" s="120"/>
      <c r="AZ30" s="120"/>
      <c r="BA30" s="120"/>
    </row>
    <row r="31" spans="2:53" s="162" customFormat="1" ht="17.149999999999999" customHeight="1">
      <c r="C31" s="121"/>
      <c r="D31" s="120"/>
      <c r="E31" s="120"/>
      <c r="F31" s="120"/>
      <c r="G31" s="120"/>
      <c r="H31" s="120"/>
      <c r="I31" s="120"/>
      <c r="J31" s="120"/>
      <c r="K31" s="120"/>
      <c r="L31" s="120"/>
      <c r="M31" s="120"/>
      <c r="N31" s="120"/>
      <c r="O31" s="120"/>
      <c r="P31" s="120"/>
      <c r="Q31" s="120"/>
      <c r="R31" s="120"/>
      <c r="S31" s="120"/>
      <c r="U31" s="120"/>
      <c r="V31" s="120"/>
      <c r="W31" s="120"/>
      <c r="X31" s="120"/>
      <c r="Y31" s="120"/>
      <c r="Z31" s="120"/>
      <c r="AA31" s="120"/>
      <c r="AB31" s="120"/>
      <c r="AC31" s="120"/>
      <c r="AD31" s="120"/>
      <c r="AE31" s="120"/>
      <c r="AF31" s="120"/>
      <c r="AG31" s="120"/>
      <c r="AH31" s="120"/>
      <c r="AI31" s="120"/>
      <c r="AJ31" s="120"/>
      <c r="AL31" s="120"/>
      <c r="AM31" s="120"/>
      <c r="AN31" s="120"/>
      <c r="AO31" s="120"/>
      <c r="AP31" s="120"/>
      <c r="AQ31" s="120"/>
      <c r="AR31" s="120"/>
      <c r="AS31" s="120"/>
      <c r="AT31" s="120"/>
      <c r="AU31" s="120"/>
      <c r="AV31" s="120"/>
      <c r="AW31" s="120"/>
      <c r="AX31" s="120"/>
      <c r="AY31" s="120"/>
      <c r="AZ31" s="120"/>
      <c r="BA31" s="120"/>
    </row>
    <row r="32" spans="2:53" s="162" customFormat="1" ht="17.149999999999999" customHeight="1">
      <c r="C32" s="121"/>
      <c r="D32" s="120"/>
      <c r="E32" s="120"/>
      <c r="F32" s="120"/>
      <c r="G32" s="120"/>
      <c r="H32" s="120"/>
      <c r="I32" s="120"/>
      <c r="J32" s="120"/>
      <c r="K32" s="120"/>
      <c r="L32" s="120"/>
      <c r="M32" s="120"/>
      <c r="N32" s="120"/>
      <c r="O32" s="120"/>
      <c r="P32" s="120"/>
      <c r="Q32" s="120"/>
      <c r="R32" s="120"/>
      <c r="S32" s="120"/>
      <c r="U32" s="120"/>
      <c r="V32" s="120"/>
      <c r="W32" s="120"/>
      <c r="X32" s="120"/>
      <c r="Y32" s="120"/>
      <c r="Z32" s="120"/>
      <c r="AA32" s="120"/>
      <c r="AB32" s="120"/>
      <c r="AC32" s="120"/>
      <c r="AD32" s="120"/>
      <c r="AE32" s="120"/>
      <c r="AF32" s="120"/>
      <c r="AG32" s="120"/>
      <c r="AH32" s="120"/>
      <c r="AI32" s="120"/>
      <c r="AJ32" s="120"/>
      <c r="AL32" s="120"/>
      <c r="AM32" s="120"/>
      <c r="AN32" s="120"/>
      <c r="AO32" s="120"/>
      <c r="AP32" s="120"/>
      <c r="AQ32" s="120"/>
      <c r="AR32" s="120"/>
      <c r="AS32" s="120"/>
      <c r="AT32" s="120"/>
      <c r="AU32" s="120"/>
      <c r="AV32" s="120"/>
      <c r="AW32" s="120"/>
      <c r="AX32" s="120"/>
      <c r="AY32" s="120"/>
      <c r="AZ32" s="120"/>
      <c r="BA32" s="120"/>
    </row>
    <row r="33" spans="3:53" s="162" customFormat="1" ht="17.149999999999999" customHeight="1">
      <c r="C33" s="121"/>
      <c r="D33" s="120"/>
      <c r="E33" s="120"/>
      <c r="F33" s="120"/>
      <c r="G33" s="120"/>
      <c r="H33" s="120"/>
      <c r="I33" s="120"/>
      <c r="J33" s="120"/>
      <c r="K33" s="120"/>
      <c r="L33" s="120"/>
      <c r="M33" s="120"/>
      <c r="N33" s="120"/>
      <c r="O33" s="120"/>
      <c r="P33" s="120"/>
      <c r="Q33" s="120"/>
      <c r="R33" s="120"/>
      <c r="S33" s="120"/>
      <c r="U33" s="120"/>
      <c r="V33" s="120"/>
      <c r="W33" s="120"/>
      <c r="X33" s="120"/>
      <c r="Y33" s="120"/>
      <c r="Z33" s="120"/>
      <c r="AA33" s="120"/>
      <c r="AB33" s="120"/>
      <c r="AC33" s="120"/>
      <c r="AD33" s="120"/>
      <c r="AE33" s="120"/>
      <c r="AF33" s="120"/>
      <c r="AG33" s="120"/>
      <c r="AH33" s="120"/>
      <c r="AI33" s="120"/>
      <c r="AJ33" s="120"/>
      <c r="AL33" s="120"/>
      <c r="AM33" s="120"/>
      <c r="AN33" s="120"/>
      <c r="AO33" s="120"/>
      <c r="AP33" s="120"/>
      <c r="AQ33" s="120"/>
      <c r="AR33" s="120"/>
      <c r="AS33" s="120"/>
      <c r="AT33" s="120"/>
      <c r="AU33" s="120"/>
      <c r="AV33" s="120"/>
      <c r="AW33" s="120"/>
      <c r="AX33" s="120"/>
      <c r="AY33" s="120"/>
      <c r="AZ33" s="120"/>
      <c r="BA33" s="120"/>
    </row>
    <row r="34" spans="3:53" s="162" customFormat="1" ht="17.149999999999999" customHeight="1">
      <c r="C34" s="121"/>
      <c r="D34" s="120"/>
      <c r="E34" s="120"/>
      <c r="F34" s="120"/>
      <c r="G34" s="120"/>
      <c r="H34" s="120"/>
      <c r="I34" s="120"/>
      <c r="J34" s="120"/>
      <c r="K34" s="120"/>
      <c r="L34" s="120"/>
      <c r="M34" s="120"/>
      <c r="N34" s="120"/>
      <c r="O34" s="120"/>
      <c r="P34" s="120"/>
      <c r="Q34" s="120"/>
      <c r="R34" s="120"/>
      <c r="S34" s="120"/>
      <c r="U34" s="120"/>
      <c r="V34" s="120"/>
      <c r="W34" s="120"/>
      <c r="X34" s="120"/>
      <c r="Y34" s="120"/>
      <c r="Z34" s="120"/>
      <c r="AA34" s="120"/>
      <c r="AB34" s="120"/>
      <c r="AC34" s="120"/>
      <c r="AD34" s="120"/>
      <c r="AE34" s="120"/>
      <c r="AF34" s="120"/>
      <c r="AG34" s="120"/>
      <c r="AH34" s="120"/>
      <c r="AI34" s="120"/>
      <c r="AJ34" s="120"/>
      <c r="AL34" s="120"/>
      <c r="AM34" s="120"/>
      <c r="AN34" s="120"/>
      <c r="AO34" s="120"/>
      <c r="AP34" s="120"/>
      <c r="AQ34" s="120"/>
      <c r="AR34" s="120"/>
      <c r="AS34" s="120"/>
      <c r="AT34" s="120"/>
      <c r="AU34" s="120"/>
      <c r="AV34" s="120"/>
      <c r="AW34" s="120"/>
      <c r="AX34" s="120"/>
      <c r="AY34" s="120"/>
      <c r="AZ34" s="120"/>
      <c r="BA34" s="120"/>
    </row>
    <row r="35" spans="3:53" s="162" customFormat="1" ht="17.149999999999999" customHeight="1">
      <c r="C35" s="121"/>
      <c r="D35" s="120"/>
      <c r="E35" s="120"/>
      <c r="F35" s="120"/>
      <c r="G35" s="120"/>
      <c r="H35" s="120"/>
      <c r="I35" s="120"/>
      <c r="J35" s="120"/>
      <c r="K35" s="120"/>
      <c r="L35" s="120"/>
      <c r="M35" s="120"/>
      <c r="N35" s="120"/>
      <c r="O35" s="120"/>
      <c r="P35" s="120"/>
      <c r="Q35" s="120"/>
      <c r="R35" s="120"/>
      <c r="S35" s="120"/>
      <c r="U35" s="120"/>
      <c r="V35" s="120"/>
      <c r="W35" s="120"/>
      <c r="X35" s="120"/>
      <c r="Y35" s="120"/>
      <c r="Z35" s="120"/>
      <c r="AA35" s="120"/>
      <c r="AB35" s="120"/>
      <c r="AC35" s="120"/>
      <c r="AD35" s="120"/>
      <c r="AE35" s="120"/>
      <c r="AF35" s="120"/>
      <c r="AG35" s="120"/>
      <c r="AH35" s="120"/>
      <c r="AI35" s="120"/>
      <c r="AJ35" s="120"/>
      <c r="AL35" s="120"/>
      <c r="AM35" s="120"/>
      <c r="AN35" s="120"/>
      <c r="AO35" s="120"/>
      <c r="AP35" s="120"/>
      <c r="AQ35" s="120"/>
      <c r="AR35" s="120"/>
      <c r="AS35" s="120"/>
      <c r="AT35" s="120"/>
      <c r="AU35" s="120"/>
      <c r="AV35" s="120"/>
      <c r="AW35" s="120"/>
      <c r="AX35" s="120"/>
      <c r="AY35" s="120"/>
      <c r="AZ35" s="120"/>
      <c r="BA35" s="120"/>
    </row>
    <row r="36" spans="3:53" s="162" customFormat="1" ht="17.149999999999999" customHeight="1">
      <c r="C36" s="121"/>
      <c r="D36" s="120"/>
      <c r="E36" s="120"/>
      <c r="F36" s="120"/>
      <c r="G36" s="120"/>
      <c r="H36" s="120"/>
      <c r="I36" s="120"/>
      <c r="J36" s="120"/>
      <c r="K36" s="120"/>
      <c r="L36" s="120"/>
      <c r="M36" s="120"/>
      <c r="N36" s="120"/>
      <c r="O36" s="120"/>
      <c r="P36" s="120"/>
      <c r="Q36" s="120"/>
      <c r="R36" s="120"/>
      <c r="S36" s="120"/>
      <c r="U36" s="120"/>
      <c r="V36" s="120"/>
      <c r="W36" s="120"/>
      <c r="X36" s="120"/>
      <c r="Y36" s="120"/>
      <c r="Z36" s="120"/>
      <c r="AA36" s="120"/>
      <c r="AB36" s="120"/>
      <c r="AC36" s="120"/>
      <c r="AD36" s="120"/>
      <c r="AE36" s="120"/>
      <c r="AF36" s="120"/>
      <c r="AG36" s="120"/>
      <c r="AH36" s="120"/>
      <c r="AI36" s="120"/>
      <c r="AJ36" s="120"/>
      <c r="AL36" s="120"/>
      <c r="AM36" s="120"/>
      <c r="AN36" s="120"/>
      <c r="AO36" s="120"/>
      <c r="AP36" s="120"/>
      <c r="AQ36" s="120"/>
      <c r="AR36" s="120"/>
      <c r="AS36" s="120"/>
      <c r="AT36" s="120"/>
      <c r="AU36" s="120"/>
      <c r="AV36" s="120"/>
      <c r="AW36" s="120"/>
      <c r="AX36" s="120"/>
      <c r="AY36" s="120"/>
      <c r="AZ36" s="120"/>
      <c r="BA36" s="120"/>
    </row>
    <row r="37" spans="3:53" s="162" customFormat="1" ht="17.149999999999999" customHeight="1">
      <c r="C37" s="121"/>
      <c r="D37" s="120"/>
      <c r="E37" s="120"/>
      <c r="F37" s="120"/>
      <c r="G37" s="120"/>
      <c r="H37" s="120"/>
      <c r="I37" s="120"/>
      <c r="J37" s="120"/>
      <c r="K37" s="120"/>
      <c r="L37" s="120"/>
      <c r="M37" s="120"/>
      <c r="N37" s="120"/>
      <c r="O37" s="120"/>
      <c r="P37" s="120"/>
      <c r="Q37" s="120"/>
      <c r="R37" s="120"/>
      <c r="S37" s="120"/>
      <c r="U37" s="120"/>
      <c r="V37" s="120"/>
      <c r="W37" s="120"/>
      <c r="X37" s="120"/>
      <c r="Y37" s="120"/>
      <c r="Z37" s="120"/>
      <c r="AA37" s="120"/>
      <c r="AB37" s="120"/>
      <c r="AC37" s="120"/>
      <c r="AD37" s="120"/>
      <c r="AE37" s="120"/>
      <c r="AF37" s="120"/>
      <c r="AG37" s="120"/>
      <c r="AH37" s="120"/>
      <c r="AI37" s="120"/>
      <c r="AJ37" s="120"/>
      <c r="AL37" s="120"/>
      <c r="AM37" s="120"/>
      <c r="AN37" s="120"/>
      <c r="AO37" s="120"/>
      <c r="AP37" s="120"/>
      <c r="AQ37" s="120"/>
      <c r="AR37" s="120"/>
      <c r="AS37" s="120"/>
      <c r="AT37" s="120"/>
      <c r="AU37" s="120"/>
      <c r="AV37" s="120"/>
      <c r="AW37" s="120"/>
      <c r="AX37" s="120"/>
      <c r="AY37" s="120"/>
      <c r="AZ37" s="120"/>
      <c r="BA37" s="120"/>
    </row>
    <row r="38" spans="3:53" s="162" customFormat="1" ht="17.149999999999999" customHeight="1">
      <c r="C38" s="121"/>
      <c r="D38" s="120"/>
      <c r="E38" s="120"/>
      <c r="F38" s="120"/>
      <c r="G38" s="120"/>
      <c r="H38" s="120"/>
      <c r="I38" s="120"/>
      <c r="J38" s="120"/>
      <c r="K38" s="120"/>
      <c r="L38" s="120"/>
      <c r="M38" s="120"/>
      <c r="N38" s="120"/>
      <c r="O38" s="120"/>
      <c r="P38" s="120"/>
      <c r="Q38" s="120"/>
      <c r="R38" s="120"/>
      <c r="S38" s="120"/>
      <c r="U38" s="120"/>
      <c r="V38" s="120"/>
      <c r="W38" s="120"/>
      <c r="X38" s="120"/>
      <c r="Y38" s="120"/>
      <c r="Z38" s="120"/>
      <c r="AA38" s="120"/>
      <c r="AB38" s="120"/>
      <c r="AC38" s="120"/>
      <c r="AD38" s="120"/>
      <c r="AE38" s="120"/>
      <c r="AF38" s="120"/>
      <c r="AG38" s="120"/>
      <c r="AH38" s="120"/>
      <c r="AI38" s="120"/>
      <c r="AJ38" s="120"/>
      <c r="AL38" s="120"/>
      <c r="AM38" s="120"/>
      <c r="AN38" s="120"/>
      <c r="AO38" s="120"/>
      <c r="AP38" s="120"/>
      <c r="AQ38" s="120"/>
      <c r="AR38" s="120"/>
      <c r="AS38" s="120"/>
      <c r="AT38" s="120"/>
      <c r="AU38" s="120"/>
      <c r="AV38" s="120"/>
      <c r="AW38" s="120"/>
      <c r="AX38" s="120"/>
      <c r="AY38" s="120"/>
      <c r="AZ38" s="120"/>
      <c r="BA38" s="120"/>
    </row>
    <row r="39" spans="3:53" s="162" customFormat="1" ht="17.149999999999999" customHeight="1">
      <c r="C39" s="121"/>
      <c r="D39" s="120"/>
      <c r="E39" s="120"/>
      <c r="F39" s="120"/>
      <c r="G39" s="120"/>
      <c r="H39" s="120"/>
      <c r="I39" s="120"/>
      <c r="J39" s="120"/>
      <c r="K39" s="120"/>
      <c r="L39" s="120"/>
      <c r="M39" s="120"/>
      <c r="N39" s="120"/>
      <c r="O39" s="120"/>
      <c r="P39" s="120"/>
      <c r="Q39" s="120"/>
      <c r="R39" s="120"/>
      <c r="S39" s="120"/>
      <c r="U39" s="120"/>
      <c r="V39" s="120"/>
      <c r="W39" s="120"/>
      <c r="X39" s="120"/>
      <c r="Y39" s="120"/>
      <c r="Z39" s="120"/>
      <c r="AA39" s="120"/>
      <c r="AB39" s="120"/>
      <c r="AC39" s="120"/>
      <c r="AD39" s="120"/>
      <c r="AE39" s="120"/>
      <c r="AF39" s="120"/>
      <c r="AG39" s="120"/>
      <c r="AH39" s="120"/>
      <c r="AI39" s="120"/>
      <c r="AJ39" s="120"/>
      <c r="AL39" s="120"/>
      <c r="AM39" s="120"/>
      <c r="AN39" s="120"/>
      <c r="AO39" s="120"/>
      <c r="AP39" s="120"/>
      <c r="AQ39" s="120"/>
      <c r="AR39" s="120"/>
      <c r="AS39" s="120"/>
      <c r="AT39" s="120"/>
      <c r="AU39" s="120"/>
      <c r="AV39" s="120"/>
      <c r="AW39" s="120"/>
      <c r="AX39" s="120"/>
      <c r="AY39" s="120"/>
      <c r="AZ39" s="120"/>
      <c r="BA39" s="120"/>
    </row>
    <row r="40" spans="3:53" s="162" customFormat="1" ht="17.149999999999999" customHeight="1">
      <c r="C40" s="121"/>
      <c r="D40" s="120"/>
      <c r="E40" s="120"/>
      <c r="F40" s="120"/>
      <c r="G40" s="120"/>
      <c r="H40" s="120"/>
      <c r="I40" s="120"/>
      <c r="J40" s="120"/>
      <c r="K40" s="120"/>
      <c r="L40" s="120"/>
      <c r="M40" s="120"/>
      <c r="N40" s="120"/>
      <c r="O40" s="120"/>
      <c r="P40" s="120"/>
      <c r="Q40" s="120"/>
      <c r="R40" s="120"/>
      <c r="S40" s="120"/>
      <c r="U40" s="120"/>
      <c r="V40" s="120"/>
      <c r="W40" s="120"/>
      <c r="X40" s="120"/>
      <c r="Y40" s="120"/>
      <c r="Z40" s="120"/>
      <c r="AA40" s="120"/>
      <c r="AB40" s="120"/>
      <c r="AC40" s="120"/>
      <c r="AD40" s="120"/>
      <c r="AE40" s="120"/>
      <c r="AF40" s="120"/>
      <c r="AG40" s="120"/>
      <c r="AH40" s="120"/>
      <c r="AI40" s="120"/>
      <c r="AJ40" s="120"/>
      <c r="AL40" s="120"/>
      <c r="AM40" s="120"/>
      <c r="AN40" s="120"/>
      <c r="AO40" s="120"/>
      <c r="AP40" s="120"/>
      <c r="AQ40" s="120"/>
      <c r="AR40" s="120"/>
      <c r="AS40" s="120"/>
      <c r="AT40" s="120"/>
      <c r="AU40" s="120"/>
      <c r="AV40" s="120"/>
      <c r="AW40" s="120"/>
      <c r="AX40" s="120"/>
      <c r="AY40" s="120"/>
      <c r="AZ40" s="120"/>
      <c r="BA40" s="120"/>
    </row>
    <row r="41" spans="3:53" s="162" customFormat="1" ht="17.149999999999999" customHeight="1">
      <c r="C41" s="121"/>
      <c r="D41" s="120"/>
      <c r="E41" s="120"/>
      <c r="F41" s="120"/>
      <c r="G41" s="120"/>
      <c r="H41" s="120"/>
      <c r="I41" s="120"/>
      <c r="J41" s="120"/>
      <c r="K41" s="120"/>
      <c r="L41" s="120"/>
      <c r="M41" s="120"/>
      <c r="N41" s="120"/>
      <c r="O41" s="120"/>
      <c r="P41" s="120"/>
      <c r="Q41" s="120"/>
      <c r="R41" s="120"/>
      <c r="S41" s="120"/>
      <c r="U41" s="120"/>
      <c r="V41" s="120"/>
      <c r="W41" s="120"/>
      <c r="X41" s="120"/>
      <c r="Y41" s="120"/>
      <c r="Z41" s="120"/>
      <c r="AA41" s="120"/>
      <c r="AB41" s="120"/>
      <c r="AC41" s="120"/>
      <c r="AD41" s="120"/>
      <c r="AE41" s="120"/>
      <c r="AF41" s="120"/>
      <c r="AG41" s="120"/>
      <c r="AH41" s="120"/>
      <c r="AI41" s="120"/>
      <c r="AJ41" s="120"/>
      <c r="AL41" s="120"/>
      <c r="AM41" s="120"/>
      <c r="AN41" s="120"/>
      <c r="AO41" s="120"/>
      <c r="AP41" s="120"/>
      <c r="AQ41" s="120"/>
      <c r="AR41" s="120"/>
      <c r="AS41" s="120"/>
      <c r="AT41" s="120"/>
      <c r="AU41" s="120"/>
      <c r="AV41" s="120"/>
      <c r="AW41" s="120"/>
      <c r="AX41" s="120"/>
      <c r="AY41" s="120"/>
      <c r="AZ41" s="120"/>
      <c r="BA41" s="120"/>
    </row>
    <row r="42" spans="3:53" s="162" customFormat="1" ht="17.149999999999999" customHeight="1">
      <c r="C42" s="121"/>
      <c r="D42" s="120"/>
      <c r="E42" s="120"/>
      <c r="F42" s="120"/>
      <c r="G42" s="120"/>
      <c r="H42" s="120"/>
      <c r="I42" s="120"/>
      <c r="J42" s="120"/>
      <c r="K42" s="120"/>
      <c r="L42" s="120"/>
      <c r="M42" s="120"/>
      <c r="N42" s="120"/>
      <c r="O42" s="120"/>
      <c r="P42" s="120"/>
      <c r="Q42" s="120"/>
      <c r="R42" s="120"/>
      <c r="S42" s="120"/>
      <c r="U42" s="120"/>
      <c r="V42" s="120"/>
      <c r="W42" s="120"/>
      <c r="X42" s="120"/>
      <c r="Y42" s="120"/>
      <c r="Z42" s="120"/>
      <c r="AA42" s="120"/>
      <c r="AB42" s="120"/>
      <c r="AC42" s="120"/>
      <c r="AD42" s="120"/>
      <c r="AE42" s="120"/>
      <c r="AF42" s="120"/>
      <c r="AG42" s="120"/>
      <c r="AH42" s="120"/>
      <c r="AI42" s="120"/>
      <c r="AJ42" s="120"/>
      <c r="AL42" s="120"/>
      <c r="AM42" s="120"/>
      <c r="AN42" s="120"/>
      <c r="AO42" s="120"/>
      <c r="AP42" s="120"/>
      <c r="AQ42" s="120"/>
      <c r="AR42" s="120"/>
      <c r="AS42" s="120"/>
      <c r="AT42" s="120"/>
      <c r="AU42" s="120"/>
      <c r="AV42" s="120"/>
      <c r="AW42" s="120"/>
      <c r="AX42" s="120"/>
      <c r="AY42" s="120"/>
      <c r="AZ42" s="120"/>
      <c r="BA42" s="120"/>
    </row>
    <row r="43" spans="3:53" s="162" customFormat="1" ht="17.149999999999999" customHeight="1">
      <c r="C43" s="121"/>
      <c r="D43" s="120"/>
      <c r="E43" s="120"/>
      <c r="F43" s="120"/>
      <c r="G43" s="120"/>
      <c r="H43" s="120"/>
      <c r="I43" s="120"/>
      <c r="J43" s="120"/>
      <c r="K43" s="120"/>
      <c r="L43" s="120"/>
      <c r="M43" s="120"/>
      <c r="N43" s="120"/>
      <c r="O43" s="120"/>
      <c r="P43" s="120"/>
      <c r="Q43" s="120"/>
      <c r="R43" s="120"/>
      <c r="S43" s="120"/>
      <c r="U43" s="120"/>
      <c r="V43" s="120"/>
      <c r="W43" s="120"/>
      <c r="X43" s="120"/>
      <c r="Y43" s="120"/>
      <c r="Z43" s="120"/>
      <c r="AA43" s="120"/>
      <c r="AB43" s="120"/>
      <c r="AC43" s="120"/>
      <c r="AD43" s="120"/>
      <c r="AE43" s="120"/>
      <c r="AF43" s="120"/>
      <c r="AG43" s="120"/>
      <c r="AH43" s="120"/>
      <c r="AI43" s="120"/>
      <c r="AJ43" s="120"/>
      <c r="AL43" s="120"/>
      <c r="AM43" s="120"/>
      <c r="AN43" s="120"/>
      <c r="AO43" s="120"/>
      <c r="AP43" s="120"/>
      <c r="AQ43" s="120"/>
      <c r="AR43" s="120"/>
      <c r="AS43" s="120"/>
      <c r="AT43" s="120"/>
      <c r="AU43" s="120"/>
      <c r="AV43" s="120"/>
      <c r="AW43" s="120"/>
      <c r="AX43" s="120"/>
      <c r="AY43" s="120"/>
      <c r="AZ43" s="120"/>
      <c r="BA43" s="120"/>
    </row>
    <row r="44" spans="3:53" s="162" customFormat="1" ht="17.149999999999999" customHeight="1">
      <c r="C44" s="121"/>
      <c r="D44" s="120"/>
      <c r="E44" s="120"/>
      <c r="F44" s="120"/>
      <c r="G44" s="120"/>
      <c r="H44" s="120"/>
      <c r="I44" s="120"/>
      <c r="J44" s="120"/>
      <c r="K44" s="120"/>
      <c r="L44" s="120"/>
      <c r="M44" s="120"/>
      <c r="N44" s="120"/>
      <c r="O44" s="120"/>
      <c r="P44" s="120"/>
      <c r="Q44" s="120"/>
      <c r="R44" s="120"/>
      <c r="S44" s="120"/>
      <c r="U44" s="120"/>
      <c r="V44" s="120"/>
      <c r="W44" s="120"/>
      <c r="X44" s="120"/>
      <c r="Y44" s="120"/>
      <c r="Z44" s="120"/>
      <c r="AA44" s="120"/>
      <c r="AB44" s="120"/>
      <c r="AC44" s="120"/>
      <c r="AD44" s="120"/>
      <c r="AE44" s="120"/>
      <c r="AF44" s="120"/>
      <c r="AG44" s="120"/>
      <c r="AH44" s="120"/>
      <c r="AI44" s="120"/>
      <c r="AJ44" s="120"/>
      <c r="AL44" s="120"/>
      <c r="AM44" s="120"/>
      <c r="AN44" s="120"/>
      <c r="AO44" s="120"/>
      <c r="AP44" s="120"/>
      <c r="AQ44" s="120"/>
      <c r="AR44" s="120"/>
      <c r="AS44" s="120"/>
      <c r="AT44" s="120"/>
      <c r="AU44" s="120"/>
      <c r="AV44" s="120"/>
      <c r="AW44" s="120"/>
      <c r="AX44" s="120"/>
      <c r="AY44" s="120"/>
      <c r="AZ44" s="120"/>
      <c r="BA44" s="120"/>
    </row>
    <row r="45" spans="3:53" s="162" customFormat="1" ht="17.149999999999999" customHeight="1">
      <c r="C45" s="121"/>
      <c r="D45" s="120"/>
      <c r="E45" s="120"/>
      <c r="F45" s="120"/>
      <c r="G45" s="120"/>
      <c r="H45" s="120"/>
      <c r="I45" s="120"/>
      <c r="J45" s="120"/>
      <c r="K45" s="120"/>
      <c r="L45" s="120"/>
      <c r="M45" s="120"/>
      <c r="N45" s="120"/>
      <c r="O45" s="120"/>
      <c r="P45" s="120"/>
      <c r="Q45" s="120"/>
      <c r="R45" s="120"/>
      <c r="S45" s="120"/>
      <c r="U45" s="120"/>
      <c r="V45" s="120"/>
      <c r="W45" s="120"/>
      <c r="X45" s="120"/>
      <c r="Y45" s="120"/>
      <c r="Z45" s="120"/>
      <c r="AA45" s="120"/>
      <c r="AB45" s="120"/>
      <c r="AC45" s="120"/>
      <c r="AD45" s="120"/>
      <c r="AE45" s="120"/>
      <c r="AF45" s="120"/>
      <c r="AG45" s="120"/>
      <c r="AH45" s="120"/>
      <c r="AI45" s="120"/>
      <c r="AJ45" s="120"/>
      <c r="AL45" s="120"/>
      <c r="AM45" s="120"/>
      <c r="AN45" s="120"/>
      <c r="AO45" s="120"/>
      <c r="AP45" s="120"/>
      <c r="AQ45" s="120"/>
      <c r="AR45" s="120"/>
      <c r="AS45" s="120"/>
      <c r="AT45" s="120"/>
      <c r="AU45" s="120"/>
      <c r="AV45" s="120"/>
      <c r="AW45" s="120"/>
      <c r="AX45" s="120"/>
      <c r="AY45" s="120"/>
      <c r="AZ45" s="120"/>
      <c r="BA45" s="120"/>
    </row>
    <row r="46" spans="3:53" s="162" customFormat="1" ht="17.149999999999999" customHeight="1">
      <c r="C46" s="121"/>
      <c r="D46" s="120"/>
      <c r="E46" s="120"/>
      <c r="F46" s="120"/>
      <c r="G46" s="120"/>
      <c r="H46" s="120"/>
      <c r="I46" s="120"/>
      <c r="J46" s="120"/>
      <c r="K46" s="120"/>
      <c r="L46" s="120"/>
      <c r="M46" s="120"/>
      <c r="N46" s="120"/>
      <c r="O46" s="120"/>
      <c r="P46" s="120"/>
      <c r="Q46" s="120"/>
      <c r="R46" s="120"/>
      <c r="S46" s="120"/>
      <c r="U46" s="120"/>
      <c r="V46" s="120"/>
      <c r="W46" s="120"/>
      <c r="X46" s="120"/>
      <c r="Y46" s="120"/>
      <c r="Z46" s="120"/>
      <c r="AA46" s="120"/>
      <c r="AB46" s="120"/>
      <c r="AC46" s="120"/>
      <c r="AD46" s="120"/>
      <c r="AE46" s="120"/>
      <c r="AF46" s="120"/>
      <c r="AG46" s="120"/>
      <c r="AH46" s="120"/>
      <c r="AI46" s="120"/>
      <c r="AJ46" s="120"/>
      <c r="AL46" s="120"/>
      <c r="AM46" s="120"/>
      <c r="AN46" s="120"/>
      <c r="AO46" s="120"/>
      <c r="AP46" s="120"/>
      <c r="AQ46" s="120"/>
      <c r="AR46" s="120"/>
      <c r="AS46" s="120"/>
      <c r="AT46" s="120"/>
      <c r="AU46" s="120"/>
      <c r="AV46" s="120"/>
      <c r="AW46" s="120"/>
      <c r="AX46" s="120"/>
      <c r="AY46" s="120"/>
      <c r="AZ46" s="120"/>
      <c r="BA46" s="120"/>
    </row>
    <row r="47" spans="3:53" s="162" customFormat="1" ht="17.149999999999999" customHeight="1">
      <c r="C47" s="121"/>
      <c r="D47" s="120"/>
      <c r="E47" s="120"/>
      <c r="F47" s="120"/>
      <c r="G47" s="120"/>
      <c r="H47" s="120"/>
      <c r="I47" s="120"/>
      <c r="J47" s="120"/>
      <c r="K47" s="120"/>
      <c r="L47" s="120"/>
      <c r="M47" s="120"/>
      <c r="N47" s="120"/>
      <c r="O47" s="120"/>
      <c r="P47" s="120"/>
      <c r="Q47" s="120"/>
      <c r="R47" s="120"/>
      <c r="S47" s="120"/>
      <c r="U47" s="120"/>
      <c r="V47" s="120"/>
      <c r="W47" s="120"/>
      <c r="X47" s="120"/>
      <c r="Y47" s="120"/>
      <c r="Z47" s="120"/>
      <c r="AA47" s="120"/>
      <c r="AB47" s="120"/>
      <c r="AC47" s="120"/>
      <c r="AD47" s="120"/>
      <c r="AE47" s="120"/>
      <c r="AF47" s="120"/>
      <c r="AG47" s="120"/>
      <c r="AH47" s="120"/>
      <c r="AI47" s="120"/>
      <c r="AJ47" s="120"/>
      <c r="AL47" s="120"/>
      <c r="AM47" s="120"/>
      <c r="AN47" s="120"/>
      <c r="AO47" s="120"/>
      <c r="AP47" s="120"/>
      <c r="AQ47" s="120"/>
      <c r="AR47" s="120"/>
      <c r="AS47" s="120"/>
      <c r="AT47" s="120"/>
      <c r="AU47" s="120"/>
      <c r="AV47" s="120"/>
      <c r="AW47" s="120"/>
      <c r="AX47" s="120"/>
      <c r="AY47" s="120"/>
      <c r="AZ47" s="120"/>
      <c r="BA47" s="120"/>
    </row>
    <row r="48" spans="3:53" s="162" customFormat="1" ht="17.149999999999999" customHeight="1">
      <c r="C48" s="121"/>
      <c r="D48" s="120"/>
      <c r="E48" s="120"/>
      <c r="F48" s="120"/>
      <c r="G48" s="120"/>
      <c r="H48" s="120"/>
      <c r="I48" s="120"/>
      <c r="J48" s="120"/>
      <c r="K48" s="120"/>
      <c r="L48" s="120"/>
      <c r="M48" s="120"/>
      <c r="N48" s="120"/>
      <c r="O48" s="120"/>
      <c r="P48" s="120"/>
      <c r="Q48" s="120"/>
      <c r="R48" s="120"/>
      <c r="S48" s="120"/>
      <c r="U48" s="120"/>
      <c r="V48" s="120"/>
      <c r="W48" s="120"/>
      <c r="X48" s="120"/>
      <c r="Y48" s="120"/>
      <c r="Z48" s="120"/>
      <c r="AA48" s="120"/>
      <c r="AB48" s="120"/>
      <c r="AC48" s="120"/>
      <c r="AD48" s="120"/>
      <c r="AE48" s="120"/>
      <c r="AF48" s="120"/>
      <c r="AG48" s="120"/>
      <c r="AH48" s="120"/>
      <c r="AI48" s="120"/>
      <c r="AJ48" s="120"/>
      <c r="AL48" s="120"/>
      <c r="AM48" s="120"/>
      <c r="AN48" s="120"/>
      <c r="AO48" s="120"/>
      <c r="AP48" s="120"/>
      <c r="AQ48" s="120"/>
      <c r="AR48" s="120"/>
      <c r="AS48" s="120"/>
      <c r="AT48" s="120"/>
      <c r="AU48" s="120"/>
      <c r="AV48" s="120"/>
      <c r="AW48" s="120"/>
      <c r="AX48" s="120"/>
      <c r="AY48" s="120"/>
      <c r="AZ48" s="120"/>
      <c r="BA48" s="120"/>
    </row>
    <row r="49" spans="3:53" s="162" customFormat="1" ht="17.149999999999999" customHeight="1">
      <c r="C49" s="121"/>
      <c r="D49" s="120"/>
      <c r="E49" s="120"/>
      <c r="F49" s="120"/>
      <c r="G49" s="120"/>
      <c r="H49" s="120"/>
      <c r="I49" s="120"/>
      <c r="J49" s="120"/>
      <c r="K49" s="120"/>
      <c r="L49" s="120"/>
      <c r="M49" s="120"/>
      <c r="N49" s="120"/>
      <c r="O49" s="120"/>
      <c r="P49" s="120"/>
      <c r="Q49" s="120"/>
      <c r="R49" s="120"/>
      <c r="S49" s="120"/>
      <c r="U49" s="120"/>
      <c r="V49" s="120"/>
      <c r="W49" s="120"/>
      <c r="X49" s="120"/>
      <c r="Y49" s="120"/>
      <c r="Z49" s="120"/>
      <c r="AA49" s="120"/>
      <c r="AB49" s="120"/>
      <c r="AC49" s="120"/>
      <c r="AD49" s="120"/>
      <c r="AE49" s="120"/>
      <c r="AF49" s="120"/>
      <c r="AG49" s="120"/>
      <c r="AH49" s="120"/>
      <c r="AI49" s="120"/>
      <c r="AJ49" s="120"/>
      <c r="AL49" s="120"/>
      <c r="AM49" s="120"/>
      <c r="AN49" s="120"/>
      <c r="AO49" s="120"/>
      <c r="AP49" s="120"/>
      <c r="AQ49" s="120"/>
      <c r="AR49" s="120"/>
      <c r="AS49" s="120"/>
      <c r="AT49" s="120"/>
      <c r="AU49" s="120"/>
      <c r="AV49" s="120"/>
      <c r="AW49" s="120"/>
      <c r="AX49" s="120"/>
      <c r="AY49" s="120"/>
      <c r="AZ49" s="120"/>
      <c r="BA49" s="120"/>
    </row>
    <row r="50" spans="3:53" s="162" customFormat="1" ht="17.149999999999999" customHeight="1">
      <c r="C50" s="121"/>
      <c r="D50" s="120"/>
      <c r="E50" s="120"/>
      <c r="F50" s="120"/>
      <c r="G50" s="120"/>
      <c r="H50" s="120"/>
      <c r="I50" s="120"/>
      <c r="J50" s="120"/>
      <c r="K50" s="120"/>
      <c r="L50" s="120"/>
      <c r="M50" s="120"/>
      <c r="N50" s="120"/>
      <c r="O50" s="120"/>
      <c r="P50" s="120"/>
      <c r="Q50" s="120"/>
      <c r="R50" s="120"/>
      <c r="S50" s="120"/>
      <c r="U50" s="120"/>
      <c r="V50" s="120"/>
      <c r="W50" s="120"/>
      <c r="X50" s="120"/>
      <c r="Y50" s="120"/>
      <c r="Z50" s="120"/>
      <c r="AA50" s="120"/>
      <c r="AB50" s="120"/>
      <c r="AC50" s="120"/>
      <c r="AD50" s="120"/>
      <c r="AE50" s="120"/>
      <c r="AF50" s="120"/>
      <c r="AG50" s="120"/>
      <c r="AH50" s="120"/>
      <c r="AI50" s="120"/>
      <c r="AJ50" s="120"/>
      <c r="AL50" s="120"/>
      <c r="AM50" s="120"/>
      <c r="AN50" s="120"/>
      <c r="AO50" s="120"/>
      <c r="AP50" s="120"/>
      <c r="AQ50" s="120"/>
      <c r="AR50" s="120"/>
      <c r="AS50" s="120"/>
      <c r="AT50" s="120"/>
      <c r="AU50" s="120"/>
      <c r="AV50" s="120"/>
      <c r="AW50" s="120"/>
      <c r="AX50" s="120"/>
      <c r="AY50" s="120"/>
      <c r="AZ50" s="120"/>
      <c r="BA50" s="120"/>
    </row>
    <row r="51" spans="3:53" s="162" customFormat="1" ht="17.149999999999999" customHeight="1">
      <c r="C51" s="121"/>
      <c r="D51" s="120"/>
      <c r="E51" s="120"/>
      <c r="F51" s="120"/>
      <c r="G51" s="120"/>
      <c r="H51" s="120"/>
      <c r="I51" s="120"/>
      <c r="J51" s="120"/>
      <c r="K51" s="120"/>
      <c r="L51" s="120"/>
      <c r="M51" s="120"/>
      <c r="N51" s="120"/>
      <c r="O51" s="120"/>
      <c r="P51" s="120"/>
      <c r="Q51" s="120"/>
      <c r="R51" s="120"/>
      <c r="S51" s="120"/>
      <c r="U51" s="120"/>
      <c r="V51" s="120"/>
      <c r="W51" s="120"/>
      <c r="X51" s="120"/>
      <c r="Y51" s="120"/>
      <c r="Z51" s="120"/>
      <c r="AA51" s="120"/>
      <c r="AB51" s="120"/>
      <c r="AC51" s="120"/>
      <c r="AD51" s="120"/>
      <c r="AE51" s="120"/>
      <c r="AF51" s="120"/>
      <c r="AG51" s="120"/>
      <c r="AH51" s="120"/>
      <c r="AI51" s="120"/>
      <c r="AJ51" s="120"/>
      <c r="AL51" s="120"/>
      <c r="AM51" s="120"/>
      <c r="AN51" s="120"/>
      <c r="AO51" s="120"/>
      <c r="AP51" s="120"/>
      <c r="AQ51" s="120"/>
      <c r="AR51" s="120"/>
      <c r="AS51" s="120"/>
      <c r="AT51" s="120"/>
      <c r="AU51" s="120"/>
      <c r="AV51" s="120"/>
      <c r="AW51" s="120"/>
      <c r="AX51" s="120"/>
      <c r="AY51" s="120"/>
      <c r="AZ51" s="120"/>
      <c r="BA51" s="120"/>
    </row>
    <row r="52" spans="3:53" s="162" customFormat="1" ht="17.149999999999999" customHeight="1">
      <c r="C52" s="121"/>
      <c r="D52" s="120"/>
      <c r="E52" s="120"/>
      <c r="F52" s="120"/>
      <c r="G52" s="120"/>
      <c r="H52" s="120"/>
      <c r="I52" s="120"/>
      <c r="J52" s="120"/>
      <c r="K52" s="120"/>
      <c r="L52" s="120"/>
      <c r="M52" s="120"/>
      <c r="N52" s="120"/>
      <c r="O52" s="120"/>
      <c r="P52" s="120"/>
      <c r="Q52" s="120"/>
      <c r="R52" s="120"/>
      <c r="S52" s="120"/>
      <c r="U52" s="120"/>
      <c r="V52" s="120"/>
      <c r="W52" s="120"/>
      <c r="X52" s="120"/>
      <c r="Y52" s="120"/>
      <c r="Z52" s="120"/>
      <c r="AA52" s="120"/>
      <c r="AB52" s="120"/>
      <c r="AC52" s="120"/>
      <c r="AD52" s="120"/>
      <c r="AE52" s="120"/>
      <c r="AF52" s="120"/>
      <c r="AG52" s="120"/>
      <c r="AH52" s="120"/>
      <c r="AI52" s="120"/>
      <c r="AJ52" s="120"/>
      <c r="AL52" s="120"/>
      <c r="AM52" s="120"/>
      <c r="AN52" s="120"/>
      <c r="AO52" s="120"/>
      <c r="AP52" s="120"/>
      <c r="AQ52" s="120"/>
      <c r="AR52" s="120"/>
      <c r="AS52" s="120"/>
      <c r="AT52" s="120"/>
      <c r="AU52" s="120"/>
      <c r="AV52" s="120"/>
      <c r="AW52" s="120"/>
      <c r="AX52" s="120"/>
      <c r="AY52" s="120"/>
      <c r="AZ52" s="120"/>
      <c r="BA52" s="120"/>
    </row>
    <row r="53" spans="3:53" s="162" customFormat="1" ht="17.149999999999999" customHeight="1">
      <c r="C53" s="121"/>
      <c r="D53" s="120"/>
      <c r="E53" s="120"/>
      <c r="F53" s="120"/>
      <c r="G53" s="120"/>
      <c r="H53" s="120"/>
      <c r="I53" s="120"/>
      <c r="J53" s="120"/>
      <c r="K53" s="120"/>
      <c r="L53" s="120"/>
      <c r="M53" s="120"/>
      <c r="N53" s="120"/>
      <c r="O53" s="120"/>
      <c r="P53" s="120"/>
      <c r="Q53" s="120"/>
      <c r="R53" s="120"/>
      <c r="S53" s="120"/>
      <c r="U53" s="120"/>
      <c r="V53" s="120"/>
      <c r="W53" s="120"/>
      <c r="X53" s="120"/>
      <c r="Y53" s="120"/>
      <c r="Z53" s="120"/>
      <c r="AA53" s="120"/>
      <c r="AB53" s="120"/>
      <c r="AC53" s="120"/>
      <c r="AD53" s="120"/>
      <c r="AE53" s="120"/>
      <c r="AF53" s="120"/>
      <c r="AG53" s="120"/>
      <c r="AH53" s="120"/>
      <c r="AI53" s="120"/>
      <c r="AJ53" s="120"/>
      <c r="AL53" s="120"/>
      <c r="AM53" s="120"/>
      <c r="AN53" s="120"/>
      <c r="AO53" s="120"/>
      <c r="AP53" s="120"/>
      <c r="AQ53" s="120"/>
      <c r="AR53" s="120"/>
      <c r="AS53" s="120"/>
      <c r="AT53" s="120"/>
      <c r="AU53" s="120"/>
      <c r="AV53" s="120"/>
      <c r="AW53" s="120"/>
      <c r="AX53" s="120"/>
      <c r="AY53" s="120"/>
      <c r="AZ53" s="120"/>
      <c r="BA53" s="120"/>
    </row>
    <row r="54" spans="3:53" s="162" customFormat="1" ht="17.149999999999999" customHeight="1">
      <c r="C54" s="121"/>
      <c r="D54" s="120"/>
      <c r="E54" s="120"/>
      <c r="F54" s="120"/>
      <c r="G54" s="120"/>
      <c r="H54" s="120"/>
      <c r="I54" s="120"/>
      <c r="J54" s="120"/>
      <c r="K54" s="120"/>
      <c r="L54" s="120"/>
      <c r="M54" s="120"/>
      <c r="N54" s="120"/>
      <c r="O54" s="120"/>
      <c r="P54" s="120"/>
      <c r="Q54" s="120"/>
      <c r="R54" s="120"/>
      <c r="S54" s="120"/>
      <c r="U54" s="120"/>
      <c r="V54" s="120"/>
      <c r="W54" s="120"/>
      <c r="X54" s="120"/>
      <c r="Y54" s="120"/>
      <c r="Z54" s="120"/>
      <c r="AA54" s="120"/>
      <c r="AB54" s="120"/>
      <c r="AC54" s="120"/>
      <c r="AD54" s="120"/>
      <c r="AE54" s="120"/>
      <c r="AF54" s="120"/>
      <c r="AG54" s="120"/>
      <c r="AH54" s="120"/>
      <c r="AI54" s="120"/>
      <c r="AJ54" s="120"/>
      <c r="AL54" s="120"/>
      <c r="AM54" s="120"/>
      <c r="AN54" s="120"/>
      <c r="AO54" s="120"/>
      <c r="AP54" s="120"/>
      <c r="AQ54" s="120"/>
      <c r="AR54" s="120"/>
      <c r="AS54" s="120"/>
      <c r="AT54" s="120"/>
      <c r="AU54" s="120"/>
      <c r="AV54" s="120"/>
      <c r="AW54" s="120"/>
      <c r="AX54" s="120"/>
      <c r="AY54" s="120"/>
      <c r="AZ54" s="120"/>
      <c r="BA54" s="120"/>
    </row>
    <row r="55" spans="3:53" s="162" customFormat="1" ht="17.149999999999999" customHeight="1">
      <c r="C55" s="121"/>
      <c r="D55" s="120"/>
      <c r="E55" s="120"/>
      <c r="F55" s="120"/>
      <c r="G55" s="120"/>
      <c r="H55" s="120"/>
      <c r="I55" s="120"/>
      <c r="J55" s="120"/>
      <c r="K55" s="120"/>
      <c r="L55" s="120"/>
      <c r="M55" s="120"/>
      <c r="N55" s="120"/>
      <c r="O55" s="120"/>
      <c r="P55" s="120"/>
      <c r="Q55" s="120"/>
      <c r="R55" s="120"/>
      <c r="S55" s="120"/>
      <c r="U55" s="120"/>
      <c r="V55" s="120"/>
      <c r="W55" s="120"/>
      <c r="X55" s="120"/>
      <c r="Y55" s="120"/>
      <c r="Z55" s="120"/>
      <c r="AA55" s="120"/>
      <c r="AB55" s="120"/>
      <c r="AC55" s="120"/>
      <c r="AD55" s="120"/>
      <c r="AE55" s="120"/>
      <c r="AF55" s="120"/>
      <c r="AG55" s="120"/>
      <c r="AH55" s="120"/>
      <c r="AI55" s="120"/>
      <c r="AJ55" s="120"/>
      <c r="AL55" s="120"/>
      <c r="AM55" s="120"/>
      <c r="AN55" s="120"/>
      <c r="AO55" s="120"/>
      <c r="AP55" s="120"/>
      <c r="AQ55" s="120"/>
      <c r="AR55" s="120"/>
      <c r="AS55" s="120"/>
      <c r="AT55" s="120"/>
      <c r="AU55" s="120"/>
      <c r="AV55" s="120"/>
      <c r="AW55" s="120"/>
      <c r="AX55" s="120"/>
      <c r="AY55" s="120"/>
      <c r="AZ55" s="120"/>
      <c r="BA55" s="120"/>
    </row>
    <row r="56" spans="3:53" s="162" customFormat="1" ht="17.149999999999999" customHeight="1">
      <c r="C56" s="121"/>
      <c r="D56" s="120"/>
      <c r="E56" s="120"/>
      <c r="F56" s="120"/>
      <c r="G56" s="120"/>
      <c r="H56" s="120"/>
      <c r="I56" s="120"/>
      <c r="J56" s="120"/>
      <c r="K56" s="120"/>
      <c r="L56" s="120"/>
      <c r="M56" s="120"/>
      <c r="N56" s="120"/>
      <c r="O56" s="120"/>
      <c r="P56" s="120"/>
      <c r="Q56" s="120"/>
      <c r="R56" s="120"/>
      <c r="S56" s="120"/>
      <c r="U56" s="120"/>
      <c r="V56" s="120"/>
      <c r="W56" s="120"/>
      <c r="X56" s="120"/>
      <c r="Y56" s="120"/>
      <c r="Z56" s="120"/>
      <c r="AA56" s="120"/>
      <c r="AB56" s="120"/>
      <c r="AC56" s="120"/>
      <c r="AD56" s="120"/>
      <c r="AE56" s="120"/>
      <c r="AF56" s="120"/>
      <c r="AG56" s="120"/>
      <c r="AH56" s="120"/>
      <c r="AI56" s="120"/>
      <c r="AJ56" s="120"/>
      <c r="AL56" s="120"/>
      <c r="AM56" s="120"/>
      <c r="AN56" s="120"/>
      <c r="AO56" s="120"/>
      <c r="AP56" s="120"/>
      <c r="AQ56" s="120"/>
      <c r="AR56" s="120"/>
      <c r="AS56" s="120"/>
      <c r="AT56" s="120"/>
      <c r="AU56" s="120"/>
      <c r="AV56" s="120"/>
      <c r="AW56" s="120"/>
      <c r="AX56" s="120"/>
      <c r="AY56" s="120"/>
      <c r="AZ56" s="120"/>
      <c r="BA56" s="120"/>
    </row>
    <row r="57" spans="3:53" s="162" customFormat="1" ht="17.149999999999999" customHeight="1">
      <c r="C57" s="121"/>
      <c r="D57" s="120"/>
      <c r="E57" s="120"/>
      <c r="F57" s="120"/>
      <c r="G57" s="120"/>
      <c r="H57" s="120"/>
      <c r="I57" s="120"/>
      <c r="J57" s="120"/>
      <c r="K57" s="120"/>
      <c r="L57" s="120"/>
      <c r="M57" s="120"/>
      <c r="N57" s="120"/>
      <c r="O57" s="120"/>
      <c r="P57" s="120"/>
      <c r="Q57" s="120"/>
      <c r="R57" s="120"/>
      <c r="S57" s="120"/>
      <c r="U57" s="120"/>
      <c r="V57" s="120"/>
      <c r="W57" s="120"/>
      <c r="X57" s="120"/>
      <c r="Y57" s="120"/>
      <c r="Z57" s="120"/>
      <c r="AA57" s="120"/>
      <c r="AB57" s="120"/>
      <c r="AC57" s="120"/>
      <c r="AD57" s="120"/>
      <c r="AE57" s="120"/>
      <c r="AF57" s="120"/>
      <c r="AG57" s="120"/>
      <c r="AH57" s="120"/>
      <c r="AI57" s="120"/>
      <c r="AJ57" s="120"/>
      <c r="AL57" s="120"/>
      <c r="AM57" s="120"/>
      <c r="AN57" s="120"/>
      <c r="AO57" s="120"/>
      <c r="AP57" s="120"/>
      <c r="AQ57" s="120"/>
      <c r="AR57" s="120"/>
      <c r="AS57" s="120"/>
      <c r="AT57" s="120"/>
      <c r="AU57" s="120"/>
      <c r="AV57" s="120"/>
      <c r="AW57" s="120"/>
      <c r="AX57" s="120"/>
      <c r="AY57" s="120"/>
      <c r="AZ57" s="120"/>
      <c r="BA57" s="120"/>
    </row>
    <row r="58" spans="3:53" s="162" customFormat="1" ht="17.149999999999999" customHeight="1">
      <c r="C58" s="121"/>
      <c r="D58" s="120"/>
      <c r="E58" s="120"/>
      <c r="F58" s="120"/>
      <c r="G58" s="120"/>
      <c r="H58" s="120"/>
      <c r="I58" s="120"/>
      <c r="J58" s="120"/>
      <c r="K58" s="120"/>
      <c r="L58" s="120"/>
      <c r="M58" s="120"/>
      <c r="N58" s="120"/>
      <c r="O58" s="120"/>
      <c r="P58" s="120"/>
      <c r="Q58" s="120"/>
      <c r="R58" s="120"/>
      <c r="S58" s="120"/>
      <c r="U58" s="120"/>
      <c r="V58" s="120"/>
      <c r="W58" s="120"/>
      <c r="X58" s="120"/>
      <c r="Y58" s="120"/>
      <c r="Z58" s="120"/>
      <c r="AA58" s="120"/>
      <c r="AB58" s="120"/>
      <c r="AC58" s="120"/>
      <c r="AD58" s="120"/>
      <c r="AE58" s="120"/>
      <c r="AF58" s="120"/>
      <c r="AG58" s="120"/>
      <c r="AH58" s="120"/>
      <c r="AI58" s="120"/>
      <c r="AJ58" s="120"/>
      <c r="AL58" s="120"/>
      <c r="AM58" s="120"/>
      <c r="AN58" s="120"/>
      <c r="AO58" s="120"/>
      <c r="AP58" s="120"/>
      <c r="AQ58" s="120"/>
      <c r="AR58" s="120"/>
      <c r="AS58" s="120"/>
      <c r="AT58" s="120"/>
      <c r="AU58" s="120"/>
      <c r="AV58" s="120"/>
      <c r="AW58" s="120"/>
      <c r="AX58" s="120"/>
      <c r="AY58" s="120"/>
      <c r="AZ58" s="120"/>
      <c r="BA58" s="120"/>
    </row>
    <row r="59" spans="3:53" s="162" customFormat="1" ht="17.149999999999999" customHeight="1">
      <c r="C59" s="121"/>
      <c r="D59" s="120"/>
      <c r="E59" s="120"/>
      <c r="F59" s="120"/>
      <c r="G59" s="120"/>
      <c r="H59" s="120"/>
      <c r="I59" s="120"/>
      <c r="J59" s="120"/>
      <c r="K59" s="120"/>
      <c r="L59" s="120"/>
      <c r="M59" s="120"/>
      <c r="N59" s="120"/>
      <c r="O59" s="120"/>
      <c r="P59" s="120"/>
      <c r="Q59" s="120"/>
      <c r="R59" s="120"/>
      <c r="S59" s="120"/>
      <c r="U59" s="120"/>
      <c r="V59" s="120"/>
      <c r="W59" s="120"/>
      <c r="X59" s="120"/>
      <c r="Y59" s="120"/>
      <c r="Z59" s="120"/>
      <c r="AA59" s="120"/>
      <c r="AB59" s="120"/>
      <c r="AC59" s="120"/>
      <c r="AD59" s="120"/>
      <c r="AE59" s="120"/>
      <c r="AF59" s="120"/>
      <c r="AG59" s="120"/>
      <c r="AH59" s="120"/>
      <c r="AI59" s="120"/>
      <c r="AJ59" s="120"/>
      <c r="AL59" s="120"/>
      <c r="AM59" s="120"/>
      <c r="AN59" s="120"/>
      <c r="AO59" s="120"/>
      <c r="AP59" s="120"/>
      <c r="AQ59" s="120"/>
      <c r="AR59" s="120"/>
      <c r="AS59" s="120"/>
      <c r="AT59" s="120"/>
      <c r="AU59" s="120"/>
      <c r="AV59" s="120"/>
      <c r="AW59" s="120"/>
      <c r="AX59" s="120"/>
      <c r="AY59" s="120"/>
      <c r="AZ59" s="120"/>
      <c r="BA59" s="120"/>
    </row>
  </sheetData>
  <mergeCells count="44">
    <mergeCell ref="AF3:AH3"/>
    <mergeCell ref="X4:AA4"/>
    <mergeCell ref="AO2:AS2"/>
    <mergeCell ref="AO3:AR3"/>
    <mergeCell ref="AW3:AY3"/>
    <mergeCell ref="AO4:AR4"/>
    <mergeCell ref="AL7:BA7"/>
    <mergeCell ref="AL8:BA8"/>
    <mergeCell ref="AL9:AM9"/>
    <mergeCell ref="AN9:AO9"/>
    <mergeCell ref="AP9:AQ9"/>
    <mergeCell ref="AR9:AS9"/>
    <mergeCell ref="AT9:AU9"/>
    <mergeCell ref="AV9:AW9"/>
    <mergeCell ref="AX9:AY9"/>
    <mergeCell ref="AZ9:BA9"/>
    <mergeCell ref="U7:AJ7"/>
    <mergeCell ref="U8:AJ8"/>
    <mergeCell ref="U9:V9"/>
    <mergeCell ref="W9:X9"/>
    <mergeCell ref="Y9:Z9"/>
    <mergeCell ref="AA9:AB9"/>
    <mergeCell ref="AC9:AD9"/>
    <mergeCell ref="AE9:AF9"/>
    <mergeCell ref="AG9:AH9"/>
    <mergeCell ref="AI9:AJ9"/>
    <mergeCell ref="B8:B9"/>
    <mergeCell ref="C8:C9"/>
    <mergeCell ref="D7:S7"/>
    <mergeCell ref="P9:Q9"/>
    <mergeCell ref="R9:S9"/>
    <mergeCell ref="D8:S8"/>
    <mergeCell ref="D9:E9"/>
    <mergeCell ref="F9:G9"/>
    <mergeCell ref="H9:I9"/>
    <mergeCell ref="J9:K9"/>
    <mergeCell ref="L9:M9"/>
    <mergeCell ref="N9:O9"/>
    <mergeCell ref="G2:K2"/>
    <mergeCell ref="G3:J3"/>
    <mergeCell ref="O3:Q3"/>
    <mergeCell ref="G4:J4"/>
    <mergeCell ref="X2:AB2"/>
    <mergeCell ref="X3:AA3"/>
  </mergeCells>
  <phoneticPr fontId="10" type="noConversion"/>
  <conditionalFormatting sqref="D22:S22">
    <cfRule type="cellIs" dxfId="5" priority="5" operator="equal">
      <formula>"No"</formula>
    </cfRule>
    <cfRule type="cellIs" dxfId="4" priority="6" operator="equal">
      <formula>"Yes"</formula>
    </cfRule>
  </conditionalFormatting>
  <conditionalFormatting sqref="U22:AJ22">
    <cfRule type="cellIs" dxfId="3" priority="3" operator="equal">
      <formula>"No"</formula>
    </cfRule>
    <cfRule type="cellIs" dxfId="2" priority="4" operator="equal">
      <formula>"Yes"</formula>
    </cfRule>
  </conditionalFormatting>
  <conditionalFormatting sqref="AL22:BA22">
    <cfRule type="cellIs" dxfId="1" priority="1" operator="equal">
      <formula>"No"</formula>
    </cfRule>
    <cfRule type="cellIs" dxfId="0" priority="2" operator="equal">
      <formula>"Yes"</formula>
    </cfRule>
  </conditionalFormatting>
  <pageMargins left="0.79000000000000015" right="0.79000000000000015" top="0.79000000000000015" bottom="0.79000000000000015" header="0.79000000000000015" footer="0.7900000000000001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36ed0f-cb79-4549-a50e-30101339870d">
      <Terms xmlns="http://schemas.microsoft.com/office/infopath/2007/PartnerControls"/>
    </lcf76f155ced4ddcb4097134ff3c332f>
    <TaxCatchAll xmlns="d100a141-9f81-4163-b5ff-5b37c6ee38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ED01E341265248B68EF7E4E1FB3C88" ma:contentTypeVersion="12" ma:contentTypeDescription="Create a new document." ma:contentTypeScope="" ma:versionID="e4bee751281b3456b8c175c166eb2471">
  <xsd:schema xmlns:xsd="http://www.w3.org/2001/XMLSchema" xmlns:xs="http://www.w3.org/2001/XMLSchema" xmlns:p="http://schemas.microsoft.com/office/2006/metadata/properties" xmlns:ns2="ff36ed0f-cb79-4549-a50e-30101339870d" xmlns:ns3="d100a141-9f81-4163-b5ff-5b37c6ee3841" targetNamespace="http://schemas.microsoft.com/office/2006/metadata/properties" ma:root="true" ma:fieldsID="9455a450c44cbfedd7ba2a7d33280484" ns2:_="" ns3:_="">
    <xsd:import namespace="ff36ed0f-cb79-4549-a50e-30101339870d"/>
    <xsd:import namespace="d100a141-9f81-4163-b5ff-5b37c6ee38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6ed0f-cb79-4549-a50e-3010133987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74ac53-749d-4dd1-8139-7bf1e30497f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00a141-9f81-4163-b5ff-5b37c6ee384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e128bb-55ac-4fba-88f8-a8893633773d}" ma:internalName="TaxCatchAll" ma:showField="CatchAllData" ma:web="d100a141-9f81-4163-b5ff-5b37c6ee3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A98BCA-39B0-47D1-A8AA-0C47863E37F1}">
  <ds:schemaRefs>
    <ds:schemaRef ds:uri="http://schemas.microsoft.com/office/2006/documentManagement/types"/>
    <ds:schemaRef ds:uri="http://schemas.microsoft.com/office/2006/metadata/properties"/>
    <ds:schemaRef ds:uri="ff36ed0f-cb79-4549-a50e-30101339870d"/>
    <ds:schemaRef ds:uri="http://schemas.openxmlformats.org/package/2006/metadata/core-properties"/>
    <ds:schemaRef ds:uri="http://purl.org/dc/elements/1.1/"/>
    <ds:schemaRef ds:uri="http://www.w3.org/XML/1998/namespace"/>
    <ds:schemaRef ds:uri="http://purl.org/dc/dcmitype/"/>
    <ds:schemaRef ds:uri="http://schemas.microsoft.com/office/infopath/2007/PartnerControls"/>
    <ds:schemaRef ds:uri="d100a141-9f81-4163-b5ff-5b37c6ee3841"/>
    <ds:schemaRef ds:uri="http://purl.org/dc/terms/"/>
  </ds:schemaRefs>
</ds:datastoreItem>
</file>

<file path=customXml/itemProps2.xml><?xml version="1.0" encoding="utf-8"?>
<ds:datastoreItem xmlns:ds="http://schemas.openxmlformats.org/officeDocument/2006/customXml" ds:itemID="{9BC2E361-E1CA-4E63-A3E8-85BBFB7F2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6ed0f-cb79-4549-a50e-30101339870d"/>
    <ds:schemaRef ds:uri="d100a141-9f81-4163-b5ff-5b37c6ee3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544A1-D930-448F-AC23-C5FA35C89A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Vinnublöð</vt:lpstr>
      </vt:variant>
      <vt:variant>
        <vt:i4>6</vt:i4>
      </vt:variant>
    </vt:vector>
  </HeadingPairs>
  <TitlesOfParts>
    <vt:vector size="6" baseType="lpstr">
      <vt:lpstr>Instructions</vt:lpstr>
      <vt:lpstr>Assessment Details</vt:lpstr>
      <vt:lpstr>Details for Projects</vt:lpstr>
      <vt:lpstr>Details for Programs</vt:lpstr>
      <vt:lpstr>Details for Portfolios</vt:lpstr>
      <vt:lpstr>Ratings Summary</vt:lpstr>
    </vt:vector>
  </TitlesOfParts>
  <Company>PM Partners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Duncan</dc:creator>
  <cp:lastModifiedBy>Agnes Hólm Gunnarsdóttir</cp:lastModifiedBy>
  <cp:lastPrinted>2017-05-04T05:28:47Z</cp:lastPrinted>
  <dcterms:created xsi:type="dcterms:W3CDTF">2016-04-15T13:56:41Z</dcterms:created>
  <dcterms:modified xsi:type="dcterms:W3CDTF">2025-10-30T08:31:44Z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0x01010056ED01E341265248B68EF7E4E1FB3C88</vt:lpwstr>
  </property>
  <property fmtid="{D5CDD505-2E9C-101B-9397-08002B2CF9AE}" pid="3" name="MediaServiceImageTags">
    <vt:lpwstr/>
  </property>
</Properties>
</file>